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170467\Documents\Mail codes\"/>
    </mc:Choice>
  </mc:AlternateContent>
  <bookViews>
    <workbookView xWindow="0" yWindow="360" windowWidth="20160" windowHeight="9324"/>
  </bookViews>
  <sheets>
    <sheet name="Mail Stop " sheetId="2" r:id="rId1"/>
    <sheet name="Sheet1"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FDS_HYPERLINK_TOGGLE_STATE__" hidden="1">"ON"</definedName>
    <definedName name="_002_ICD9">#REF!</definedName>
    <definedName name="_xlnm._FilterDatabase" localSheetId="0" hidden="1">'Mail Stop '!$C$1:$C$782</definedName>
    <definedName name="_xlnm._FilterDatabase" hidden="1">#REF!</definedName>
    <definedName name="_FilterDatabase2" hidden="1">#REF!</definedName>
    <definedName name="AllItems">#REF!</definedName>
    <definedName name="AllItems2">#REF!</definedName>
    <definedName name="AllItems3">#REF!</definedName>
    <definedName name="AllItems4">#REF!</definedName>
    <definedName name="allvaluesarray">#REF!</definedName>
    <definedName name="Assumptions">[1]Base!#REF!</definedName>
    <definedName name="Backsstop_Calculation_Print">#REF!</definedName>
    <definedName name="Backstop_Calculation_Print">#REF!</definedName>
    <definedName name="Backstop_Calculation_Title">#REF!</definedName>
    <definedName name="Backstop_Title">#REF!</definedName>
    <definedName name="BENEFITRATE">"BENRATE"</definedName>
    <definedName name="Budget">#REF!</definedName>
    <definedName name="Budget2">#REF!</definedName>
    <definedName name="carryover">'[2]FY2008 Carryover to FY09'!$BC$39:$BC$547</definedName>
    <definedName name="CONTINGENT">#REF!</definedName>
    <definedName name="CSCs">#REF!</definedName>
    <definedName name="current">#REF!</definedName>
    <definedName name="cvfg">#REF!</definedName>
    <definedName name="data">'[2]FY2008 Carryover to FY09'!$B$39:$BN$547</definedName>
    <definedName name="Data_Input_Title">#REF!</definedName>
    <definedName name="_xlnm.Database">#REF!</definedName>
    <definedName name="DataRange">#REF!</definedName>
    <definedName name="Department">[3]LOOKUP!$A$1:$A$65536</definedName>
    <definedName name="DEStent">#REF!</definedName>
    <definedName name="DFA_Input">#REF!</definedName>
    <definedName name="DUMMY">"ENTER"</definedName>
    <definedName name="ED">#REF!</definedName>
    <definedName name="Factors">[1]Base!#REF!</definedName>
    <definedName name="FTEADJD1">'[4]HOSP CY DATA(INPUT DATA):HOSP BUDGET DATA'!$D$128:$Z$407</definedName>
    <definedName name="FY09Cat">'[2]FY2008 Carryover to FY09'!$E$39:$BN$547</definedName>
    <definedName name="grade">'[5]Pay Structure'!$A$8:$C$32</definedName>
    <definedName name="HAP">[6]ENT!#REF!</definedName>
    <definedName name="HeaderRange" localSheetId="0">[0]!TABLE of [7]Contents!$A$1:$K$1</definedName>
    <definedName name="HeaderRange">[0]!TABLE of [7]Contents!$A$1:$K$1</definedName>
    <definedName name="InBudget">[1]Plan!$B$5:$N$16</definedName>
    <definedName name="Inpatient">#REF!</definedName>
    <definedName name="Input_Form_print">#REF!</definedName>
    <definedName name="Input_Page1_Print_Area">#REF!</definedName>
    <definedName name="Input_Section_IV">#REF!</definedName>
    <definedName name="Institutional_Vs_Professional">#REF!</definedName>
    <definedName name="Instructions_Assumptions">#REF!</definedName>
    <definedName name="Instructions_Introduction">#REF!</definedName>
    <definedName name="Instructions_Proposal">#REF!</definedName>
    <definedName name="IOutlier">[8]Outliers!#REF!</definedName>
    <definedName name="jbarpt5">#REF!</definedName>
    <definedName name="jbaRPT5.PRN_1">#REF!</definedName>
    <definedName name="jbarpt5_1">#REF!</definedName>
    <definedName name="jbarpt5_2">#REF!</definedName>
    <definedName name="jbdrpt5">#REF!</definedName>
    <definedName name="jbdrpt5_2">#REF!</definedName>
    <definedName name="jbdrpt5_3">#REF!</definedName>
    <definedName name="jbfrpt5">#REF!</definedName>
    <definedName name="jbfrpt5_2">#REF!</definedName>
    <definedName name="jbkrpt5">#REF!</definedName>
    <definedName name="jbkrpt5_1">#REF!</definedName>
    <definedName name="LindaK">#REF!</definedName>
    <definedName name="LindaK2">#REF!</definedName>
    <definedName name="lookup">#REF!</definedName>
    <definedName name="lookup2">#REF!</definedName>
    <definedName name="LTDcommit">'[2]FY2008 Carryover to FY09'!$AM$39:$AM$548</definedName>
    <definedName name="LTDSpend">'[2]FY2008 Carryover to FY09'!$AK$39:$AK$548</definedName>
    <definedName name="marginal_tax_rate">#REF!</definedName>
    <definedName name="marginal_tax_rate2">#REF!</definedName>
    <definedName name="Medicare">#REF!</definedName>
    <definedName name="MGMA_Specialty">[3]LOOKUP!$B$1:$B$65536</definedName>
    <definedName name="mktavg">#REF!</definedName>
    <definedName name="Model_Assumptions_Comments">#REF!</definedName>
    <definedName name="my">'[5]MY Calc'!$B$5:$B$15</definedName>
    <definedName name="mymo">'[5]MY Calc'!$B$4:$C$15</definedName>
    <definedName name="NonMedicare">#REF!</definedName>
    <definedName name="NumberArea">#REF!</definedName>
    <definedName name="OptOutlier">[8]Outliers!#REF!</definedName>
    <definedName name="OrthoDefin">#REF!</definedName>
    <definedName name="OUtliers">#REF!,#REF!</definedName>
    <definedName name="Outpatient">#REF!</definedName>
    <definedName name="PAMFPayor">#REF!</definedName>
    <definedName name="Payors">'[9]Payors lookup'!$A$1:$E$229</definedName>
    <definedName name="PercentMCareBC">'[8]Non-Medicare to Medicare'!#REF!</definedName>
    <definedName name="PercentMcareWC">'[8]Non-Medicare to Medicare'!#REF!</definedName>
    <definedName name="PercentNMcareWC">'[8]Non-Medicare to Medicare'!#REF!</definedName>
    <definedName name="pm_labor_hours_qry">#REF!</definedName>
    <definedName name="_xlnm.Print_Titles">#REF!</definedName>
    <definedName name="Q_ExportMaster2">#REF!</definedName>
    <definedName name="Q_ExportMasterAccountCodes">#REF!</definedName>
    <definedName name="Q_ExportMasterCDM">#REF!</definedName>
    <definedName name="qry_Dept_Detail">#REF!</definedName>
    <definedName name="qry_FY_05_Request_Detail">#REF!</definedName>
    <definedName name="qry_FY_06_Budget_Requests">#REF!</definedName>
    <definedName name="qry_FY_2004_Funds_Flow_Dept_Detail">#REF!</definedName>
    <definedName name="qry_FY_2004_Funds_Flow_Summary">#REF!</definedName>
    <definedName name="qry_FY07_Mstr1">'[10]Current Ralston'!$A$1:$Z$291</definedName>
    <definedName name="qry_Projected_Funds_Flow_Est_by_Dept">#REF!</definedName>
    <definedName name="reason">'[5]Pay Structure'!$A$36:$A$47</definedName>
    <definedName name="Reyes">#REF!</definedName>
    <definedName name="service">[11]LOOKUP!$N$1:$N$65536</definedName>
    <definedName name="SHC_Finance_Comment_Section">#REF!</definedName>
    <definedName name="Signature_Page">#REF!</definedName>
    <definedName name="SizingColumn">#REF!</definedName>
    <definedName name="SMSCZips">#REF!</definedName>
    <definedName name="SolucientOutptAdj">'[12]Solucient 02 03 Adjustment'!#REF!</definedName>
    <definedName name="SortRange">#REF!</definedName>
    <definedName name="SortStart">'[13]Planning Spreadsheet'!#REF!</definedName>
    <definedName name="Special_Signature_Hide">#REF!</definedName>
    <definedName name="Start_Date">[3]LOOKUP!$G$1:$G$65536</definedName>
    <definedName name="suavg">#REF!</definedName>
    <definedName name="TABLE">#REF!</definedName>
    <definedName name="tblTempFileList">#REF!</definedName>
    <definedName name="Territory">[14]LOOKUP!$O$1:$O$65536</definedName>
    <definedName name="Titles">#REF!</definedName>
    <definedName name="TopSection">#REF!</definedName>
    <definedName name="xx" hidden="1">#REF!</definedName>
    <definedName name="xxx">[15]OrthoDefin!$A$1:$D$33</definedName>
    <definedName name="Year">[3]LOOKUP!$K$2:$K$4</definedName>
  </definedNames>
  <calcPr calcId="162913"/>
</workbook>
</file>

<file path=xl/calcChain.xml><?xml version="1.0" encoding="utf-8"?>
<calcChain xmlns="http://schemas.openxmlformats.org/spreadsheetml/2006/main">
  <c r="M566" i="2" l="1"/>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6" i="2"/>
  <c r="M177" i="2"/>
  <c r="M178" i="2"/>
  <c r="M179" i="2"/>
  <c r="M180" i="2"/>
  <c r="M181" i="2"/>
  <c r="M182" i="2"/>
  <c r="M183" i="2"/>
  <c r="M184" i="2"/>
  <c r="M185" i="2"/>
  <c r="M186" i="2"/>
  <c r="M187"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50" i="2"/>
  <c r="M551" i="2"/>
  <c r="M552" i="2"/>
  <c r="M553" i="2"/>
  <c r="M554" i="2"/>
  <c r="M555" i="2"/>
  <c r="M556" i="2"/>
  <c r="M557" i="2"/>
  <c r="M558" i="2"/>
  <c r="M559" i="2"/>
  <c r="M560" i="2"/>
  <c r="M561" i="2"/>
  <c r="M562" i="2"/>
  <c r="M563" i="2"/>
  <c r="M564" i="2"/>
  <c r="M565"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2" i="2"/>
  <c r="M661" i="2"/>
  <c r="M666" i="2"/>
  <c r="M667" i="2"/>
  <c r="M668" i="2"/>
  <c r="M669" i="2"/>
  <c r="M670" i="2"/>
  <c r="M671" i="2"/>
  <c r="M672" i="2"/>
  <c r="M673" i="2"/>
  <c r="M674" i="2"/>
  <c r="M675" i="2"/>
  <c r="M676" i="2"/>
  <c r="M677" i="2"/>
  <c r="M678" i="2"/>
  <c r="M679" i="2"/>
  <c r="M680" i="2"/>
  <c r="M681" i="2"/>
  <c r="M682" i="2"/>
  <c r="M683" i="2"/>
  <c r="M684" i="2"/>
  <c r="M685" i="2"/>
  <c r="M686" i="2"/>
  <c r="M687" i="2"/>
  <c r="M688" i="2"/>
  <c r="M689"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O365" i="2" l="1"/>
  <c r="R512" i="2" l="1"/>
  <c r="S512" i="2"/>
  <c r="U512" i="2" s="1"/>
  <c r="AA774" i="2" l="1"/>
  <c r="L770" i="2"/>
  <c r="L771" i="2" s="1"/>
  <c r="AA772" i="2" l="1"/>
  <c r="Z772" i="2"/>
  <c r="AB772" i="2"/>
  <c r="Y772" i="2"/>
  <c r="Y770" i="2"/>
  <c r="Y774" i="2" s="1"/>
  <c r="AD772" i="2" l="1"/>
  <c r="AB770" i="2" l="1"/>
  <c r="AB774" i="2" s="1"/>
  <c r="AA770" i="2"/>
  <c r="Z770" i="2"/>
  <c r="Z774" i="2" s="1"/>
  <c r="AD774" i="2" l="1"/>
  <c r="Z775" i="2" s="1"/>
  <c r="AD770" i="2"/>
  <c r="AB773" i="2" s="1"/>
  <c r="AA773" i="2" l="1"/>
  <c r="AB775" i="2"/>
  <c r="Y775" i="2"/>
  <c r="AA775" i="2"/>
  <c r="Y773" i="2"/>
  <c r="Z773" i="2"/>
  <c r="R120" i="2"/>
  <c r="S120" i="2"/>
  <c r="U120" i="2" s="1"/>
  <c r="R569" i="2" l="1"/>
  <c r="S569" i="2"/>
  <c r="U569" i="2" s="1"/>
  <c r="R232" i="2" l="1"/>
  <c r="S232" i="2"/>
  <c r="U232" i="2" s="1"/>
  <c r="R113" i="2"/>
  <c r="S113" i="2"/>
  <c r="U113" i="2" s="1"/>
  <c r="R112" i="2"/>
  <c r="S112" i="2"/>
  <c r="U112" i="2" s="1"/>
  <c r="T112" i="2" l="1"/>
  <c r="T512" i="2"/>
  <c r="T120" i="2"/>
  <c r="T232" i="2"/>
  <c r="T569" i="2"/>
  <c r="T113" i="2"/>
  <c r="S769" i="2"/>
  <c r="U769" i="2" s="1"/>
  <c r="S686" i="2"/>
  <c r="U686" i="2" s="1"/>
  <c r="S685" i="2"/>
  <c r="U685" i="2" s="1"/>
  <c r="S684" i="2"/>
  <c r="U684" i="2" s="1"/>
  <c r="S683" i="2"/>
  <c r="U683" i="2" s="1"/>
  <c r="S682" i="2"/>
  <c r="U682" i="2" s="1"/>
  <c r="S681" i="2"/>
  <c r="U681" i="2" s="1"/>
  <c r="S679" i="2"/>
  <c r="U679" i="2" s="1"/>
  <c r="S678" i="2"/>
  <c r="U678" i="2" s="1"/>
  <c r="S677" i="2"/>
  <c r="U677" i="2" s="1"/>
  <c r="S676" i="2"/>
  <c r="U676" i="2" s="1"/>
  <c r="S675" i="2"/>
  <c r="U675" i="2" s="1"/>
  <c r="S674" i="2"/>
  <c r="U674" i="2" s="1"/>
  <c r="S673" i="2"/>
  <c r="U673" i="2" s="1"/>
  <c r="S672" i="2"/>
  <c r="U672" i="2" s="1"/>
  <c r="S670" i="2"/>
  <c r="U670" i="2" s="1"/>
  <c r="S669" i="2"/>
  <c r="U669" i="2" s="1"/>
  <c r="S668" i="2"/>
  <c r="U668" i="2" s="1"/>
  <c r="S667" i="2"/>
  <c r="U667" i="2" s="1"/>
  <c r="S658" i="2"/>
  <c r="U658" i="2" s="1"/>
  <c r="S657" i="2"/>
  <c r="U657" i="2" s="1"/>
  <c r="S655" i="2"/>
  <c r="U655" i="2" s="1"/>
  <c r="S654" i="2"/>
  <c r="U654" i="2" s="1"/>
  <c r="S653" i="2"/>
  <c r="U653" i="2" s="1"/>
  <c r="S652" i="2"/>
  <c r="U652" i="2" s="1"/>
  <c r="S651" i="2"/>
  <c r="U651" i="2" s="1"/>
  <c r="S650" i="2"/>
  <c r="U650" i="2" s="1"/>
  <c r="S649" i="2"/>
  <c r="U649" i="2" s="1"/>
  <c r="S648" i="2"/>
  <c r="U648" i="2" s="1"/>
  <c r="R648" i="2"/>
  <c r="S647" i="2"/>
  <c r="U647" i="2" s="1"/>
  <c r="S646" i="2"/>
  <c r="U646" i="2" s="1"/>
  <c r="R646" i="2"/>
  <c r="S645" i="2"/>
  <c r="U645" i="2" s="1"/>
  <c r="R645" i="2"/>
  <c r="S644" i="2"/>
  <c r="U644" i="2" s="1"/>
  <c r="S643" i="2"/>
  <c r="U643" i="2" s="1"/>
  <c r="S642" i="2"/>
  <c r="U642" i="2" s="1"/>
  <c r="R642" i="2"/>
  <c r="S641" i="2"/>
  <c r="U641" i="2" s="1"/>
  <c r="R641" i="2"/>
  <c r="S636" i="2"/>
  <c r="U636" i="2" s="1"/>
  <c r="S635" i="2"/>
  <c r="U635" i="2" s="1"/>
  <c r="S634" i="2"/>
  <c r="U634" i="2" s="1"/>
  <c r="S632" i="2"/>
  <c r="U632" i="2" s="1"/>
  <c r="R632" i="2"/>
  <c r="S631" i="2"/>
  <c r="U631" i="2" s="1"/>
  <c r="S630" i="2"/>
  <c r="U630" i="2" s="1"/>
  <c r="S629" i="2"/>
  <c r="U629" i="2" s="1"/>
  <c r="S628" i="2"/>
  <c r="U628" i="2" s="1"/>
  <c r="R628" i="2"/>
  <c r="S627" i="2"/>
  <c r="U627" i="2" s="1"/>
  <c r="S626" i="2"/>
  <c r="U626" i="2" s="1"/>
  <c r="R626" i="2"/>
  <c r="S625" i="2"/>
  <c r="U625" i="2" s="1"/>
  <c r="S624" i="2"/>
  <c r="U624" i="2" s="1"/>
  <c r="S623" i="2"/>
  <c r="U623" i="2" s="1"/>
  <c r="S622" i="2"/>
  <c r="U622" i="2" s="1"/>
  <c r="S621" i="2"/>
  <c r="U621" i="2" s="1"/>
  <c r="S620" i="2"/>
  <c r="U620" i="2" s="1"/>
  <c r="R620" i="2"/>
  <c r="S619" i="2"/>
  <c r="U619" i="2" s="1"/>
  <c r="R619" i="2"/>
  <c r="S618" i="2"/>
  <c r="U618" i="2" s="1"/>
  <c r="R618" i="2"/>
  <c r="S617" i="2"/>
  <c r="U617" i="2" s="1"/>
  <c r="R617" i="2"/>
  <c r="S616" i="2"/>
  <c r="U616" i="2" s="1"/>
  <c r="S615" i="2"/>
  <c r="U615" i="2" s="1"/>
  <c r="S614" i="2"/>
  <c r="U614" i="2" s="1"/>
  <c r="S613" i="2"/>
  <c r="U613" i="2" s="1"/>
  <c r="S612" i="2"/>
  <c r="U612" i="2" s="1"/>
  <c r="R612" i="2"/>
  <c r="S611" i="2"/>
  <c r="U611" i="2" s="1"/>
  <c r="S610" i="2"/>
  <c r="U610" i="2" s="1"/>
  <c r="S609" i="2"/>
  <c r="U609" i="2" s="1"/>
  <c r="S608" i="2"/>
  <c r="U608" i="2" s="1"/>
  <c r="S607" i="2"/>
  <c r="U607" i="2" s="1"/>
  <c r="R607" i="2"/>
  <c r="S606" i="2"/>
  <c r="U606" i="2" s="1"/>
  <c r="S605" i="2"/>
  <c r="U605" i="2" s="1"/>
  <c r="R605" i="2"/>
  <c r="S604" i="2"/>
  <c r="U604" i="2" s="1"/>
  <c r="S603" i="2"/>
  <c r="U603" i="2" s="1"/>
  <c r="S602" i="2"/>
  <c r="U602" i="2" s="1"/>
  <c r="S601" i="2"/>
  <c r="U601" i="2" s="1"/>
  <c r="S600" i="2"/>
  <c r="U600" i="2" s="1"/>
  <c r="S599" i="2"/>
  <c r="U599" i="2" s="1"/>
  <c r="S598" i="2"/>
  <c r="U598" i="2" s="1"/>
  <c r="S597" i="2"/>
  <c r="U597" i="2" s="1"/>
  <c r="S596" i="2"/>
  <c r="U596" i="2" s="1"/>
  <c r="S595" i="2"/>
  <c r="U595" i="2" s="1"/>
  <c r="S594" i="2"/>
  <c r="U594" i="2" s="1"/>
  <c r="S592" i="2"/>
  <c r="U592" i="2" s="1"/>
  <c r="S591" i="2"/>
  <c r="U591" i="2" s="1"/>
  <c r="S590" i="2"/>
  <c r="U590" i="2" s="1"/>
  <c r="S589" i="2"/>
  <c r="U589" i="2" s="1"/>
  <c r="S588" i="2"/>
  <c r="U588" i="2" s="1"/>
  <c r="S587" i="2"/>
  <c r="U587" i="2" s="1"/>
  <c r="S586" i="2"/>
  <c r="U586" i="2" s="1"/>
  <c r="S584" i="2"/>
  <c r="U584" i="2" s="1"/>
  <c r="S583" i="2"/>
  <c r="U583" i="2" s="1"/>
  <c r="S582" i="2"/>
  <c r="U582" i="2" s="1"/>
  <c r="S580" i="2"/>
  <c r="U580" i="2" s="1"/>
  <c r="S579" i="2"/>
  <c r="U579" i="2" s="1"/>
  <c r="S578" i="2"/>
  <c r="U578" i="2" s="1"/>
  <c r="S577" i="2"/>
  <c r="U577" i="2" s="1"/>
  <c r="S576" i="2"/>
  <c r="U576" i="2" s="1"/>
  <c r="S575" i="2"/>
  <c r="U575" i="2" s="1"/>
  <c r="S574" i="2"/>
  <c r="U574" i="2" s="1"/>
  <c r="S573" i="2"/>
  <c r="U573" i="2" s="1"/>
  <c r="S572" i="2"/>
  <c r="U572" i="2" s="1"/>
  <c r="S571" i="2"/>
  <c r="U571" i="2" s="1"/>
  <c r="S570" i="2"/>
  <c r="U570" i="2" s="1"/>
  <c r="S568" i="2"/>
  <c r="U568" i="2" s="1"/>
  <c r="S567" i="2"/>
  <c r="U567" i="2" s="1"/>
  <c r="S565" i="2"/>
  <c r="U565" i="2" s="1"/>
  <c r="S563" i="2"/>
  <c r="U563" i="2" s="1"/>
  <c r="S562" i="2"/>
  <c r="U562" i="2" s="1"/>
  <c r="S561" i="2"/>
  <c r="U561" i="2" s="1"/>
  <c r="S560" i="2"/>
  <c r="U560" i="2" s="1"/>
  <c r="S559" i="2"/>
  <c r="U559" i="2" s="1"/>
  <c r="S558" i="2"/>
  <c r="U558" i="2" s="1"/>
  <c r="S557" i="2"/>
  <c r="U557" i="2" s="1"/>
  <c r="S556" i="2"/>
  <c r="U556" i="2" s="1"/>
  <c r="S555" i="2"/>
  <c r="U555" i="2" s="1"/>
  <c r="S554" i="2"/>
  <c r="U554" i="2" s="1"/>
  <c r="S553" i="2"/>
  <c r="U553" i="2" s="1"/>
  <c r="S552" i="2"/>
  <c r="U552" i="2" s="1"/>
  <c r="S550" i="2"/>
  <c r="U550" i="2" s="1"/>
  <c r="S546" i="2"/>
  <c r="U546" i="2" s="1"/>
  <c r="S545" i="2"/>
  <c r="U545" i="2" s="1"/>
  <c r="S544" i="2"/>
  <c r="U544" i="2" s="1"/>
  <c r="S542" i="2"/>
  <c r="U542" i="2" s="1"/>
  <c r="S541" i="2"/>
  <c r="U541" i="2" s="1"/>
  <c r="S540" i="2"/>
  <c r="U540" i="2" s="1"/>
  <c r="S539" i="2"/>
  <c r="U539" i="2" s="1"/>
  <c r="S538" i="2"/>
  <c r="U538" i="2" s="1"/>
  <c r="S536" i="2"/>
  <c r="U536" i="2" s="1"/>
  <c r="S535" i="2"/>
  <c r="U535" i="2" s="1"/>
  <c r="S534" i="2"/>
  <c r="U534" i="2" s="1"/>
  <c r="R534" i="2"/>
  <c r="S533" i="2"/>
  <c r="U533" i="2" s="1"/>
  <c r="R533" i="2"/>
  <c r="S532" i="2"/>
  <c r="U532" i="2" s="1"/>
  <c r="R532" i="2"/>
  <c r="S531" i="2"/>
  <c r="U531" i="2" s="1"/>
  <c r="R531" i="2"/>
  <c r="S530" i="2"/>
  <c r="U530" i="2" s="1"/>
  <c r="R530" i="2"/>
  <c r="S529" i="2"/>
  <c r="U529" i="2" s="1"/>
  <c r="R529" i="2"/>
  <c r="S528" i="2"/>
  <c r="U528" i="2" s="1"/>
  <c r="S527" i="2"/>
  <c r="U527" i="2" s="1"/>
  <c r="S526" i="2"/>
  <c r="U526" i="2" s="1"/>
  <c r="S525" i="2"/>
  <c r="U525" i="2" s="1"/>
  <c r="S524" i="2"/>
  <c r="U524" i="2" s="1"/>
  <c r="S521" i="2"/>
  <c r="U521" i="2" s="1"/>
  <c r="R521" i="2"/>
  <c r="S520" i="2"/>
  <c r="U520" i="2" s="1"/>
  <c r="R520" i="2"/>
  <c r="S519" i="2"/>
  <c r="U519" i="2" s="1"/>
  <c r="R519" i="2"/>
  <c r="S518" i="2"/>
  <c r="U518" i="2" s="1"/>
  <c r="S515" i="2"/>
  <c r="U515" i="2" s="1"/>
  <c r="R515" i="2"/>
  <c r="S514" i="2"/>
  <c r="U514" i="2" s="1"/>
  <c r="R514" i="2"/>
  <c r="S510" i="2"/>
  <c r="U510" i="2" s="1"/>
  <c r="R510" i="2"/>
  <c r="S501" i="2"/>
  <c r="U501" i="2" s="1"/>
  <c r="S498" i="2"/>
  <c r="U498" i="2" s="1"/>
  <c r="S496" i="2"/>
  <c r="U496" i="2" s="1"/>
  <c r="S494" i="2"/>
  <c r="U494" i="2" s="1"/>
  <c r="R494" i="2"/>
  <c r="S493" i="2"/>
  <c r="U493" i="2" s="1"/>
  <c r="S491" i="2"/>
  <c r="U491" i="2" s="1"/>
  <c r="S490" i="2"/>
  <c r="U490" i="2" s="1"/>
  <c r="S488" i="2"/>
  <c r="U488" i="2" s="1"/>
  <c r="S480" i="2"/>
  <c r="U480" i="2" s="1"/>
  <c r="R480" i="2"/>
  <c r="S479" i="2"/>
  <c r="U479" i="2" s="1"/>
  <c r="R479" i="2"/>
  <c r="S478" i="2"/>
  <c r="U478" i="2" s="1"/>
  <c r="R478" i="2"/>
  <c r="S477" i="2"/>
  <c r="U477" i="2" s="1"/>
  <c r="R477" i="2"/>
  <c r="S475" i="2"/>
  <c r="U475" i="2" s="1"/>
  <c r="R475" i="2"/>
  <c r="S474" i="2"/>
  <c r="U474" i="2" s="1"/>
  <c r="R474" i="2"/>
  <c r="S472" i="2"/>
  <c r="U472" i="2" s="1"/>
  <c r="R472" i="2"/>
  <c r="S467" i="2"/>
  <c r="U467" i="2" s="1"/>
  <c r="R467" i="2"/>
  <c r="S466" i="2"/>
  <c r="U466" i="2" s="1"/>
  <c r="R466" i="2"/>
  <c r="S462" i="2"/>
  <c r="U462" i="2" s="1"/>
  <c r="R462" i="2"/>
  <c r="S461" i="2"/>
  <c r="U461" i="2" s="1"/>
  <c r="R461" i="2"/>
  <c r="S460" i="2"/>
  <c r="U460" i="2" s="1"/>
  <c r="R460" i="2"/>
  <c r="S459" i="2"/>
  <c r="U459" i="2" s="1"/>
  <c r="R459" i="2"/>
  <c r="S458" i="2"/>
  <c r="U458" i="2" s="1"/>
  <c r="R458" i="2"/>
  <c r="S457" i="2"/>
  <c r="U457" i="2" s="1"/>
  <c r="S456" i="2"/>
  <c r="U456" i="2" s="1"/>
  <c r="R456" i="2"/>
  <c r="S455" i="2"/>
  <c r="U455" i="2" s="1"/>
  <c r="R455" i="2"/>
  <c r="S454" i="2"/>
  <c r="U454" i="2" s="1"/>
  <c r="R454" i="2"/>
  <c r="S453" i="2"/>
  <c r="U453" i="2" s="1"/>
  <c r="R453" i="2"/>
  <c r="S452" i="2"/>
  <c r="U452" i="2" s="1"/>
  <c r="S451" i="2"/>
  <c r="U451" i="2" s="1"/>
  <c r="R451" i="2"/>
  <c r="S449" i="2"/>
  <c r="U449" i="2" s="1"/>
  <c r="R449" i="2"/>
  <c r="S448" i="2"/>
  <c r="U448" i="2" s="1"/>
  <c r="S446" i="2"/>
  <c r="U446" i="2" s="1"/>
  <c r="R446" i="2"/>
  <c r="S445" i="2"/>
  <c r="U445" i="2" s="1"/>
  <c r="R445" i="2"/>
  <c r="S444" i="2"/>
  <c r="U444" i="2" s="1"/>
  <c r="R444" i="2"/>
  <c r="S443" i="2"/>
  <c r="U443" i="2" s="1"/>
  <c r="S438" i="2"/>
  <c r="U438" i="2" s="1"/>
  <c r="R438" i="2"/>
  <c r="S432" i="2"/>
  <c r="U432" i="2" s="1"/>
  <c r="R432" i="2"/>
  <c r="S431" i="2"/>
  <c r="U431" i="2" s="1"/>
  <c r="R431" i="2"/>
  <c r="S430" i="2"/>
  <c r="U430" i="2" s="1"/>
  <c r="R430" i="2"/>
  <c r="S429" i="2"/>
  <c r="U429" i="2" s="1"/>
  <c r="R429" i="2"/>
  <c r="S428" i="2"/>
  <c r="U428" i="2" s="1"/>
  <c r="R428" i="2"/>
  <c r="S427" i="2"/>
  <c r="U427" i="2" s="1"/>
  <c r="R427" i="2"/>
  <c r="S426" i="2"/>
  <c r="U426" i="2" s="1"/>
  <c r="R426" i="2"/>
  <c r="S425" i="2"/>
  <c r="U425" i="2" s="1"/>
  <c r="R425" i="2"/>
  <c r="S424" i="2"/>
  <c r="U424" i="2" s="1"/>
  <c r="R424" i="2"/>
  <c r="S423" i="2"/>
  <c r="U423" i="2" s="1"/>
  <c r="S422" i="2"/>
  <c r="U422" i="2" s="1"/>
  <c r="R422" i="2"/>
  <c r="S421" i="2"/>
  <c r="U421" i="2" s="1"/>
  <c r="R421" i="2"/>
  <c r="S420" i="2"/>
  <c r="U420" i="2" s="1"/>
  <c r="R420" i="2"/>
  <c r="S419" i="2"/>
  <c r="U419" i="2" s="1"/>
  <c r="R419" i="2"/>
  <c r="S418" i="2"/>
  <c r="U418" i="2" s="1"/>
  <c r="R418" i="2"/>
  <c r="S417" i="2"/>
  <c r="U417" i="2" s="1"/>
  <c r="R417" i="2"/>
  <c r="S416" i="2"/>
  <c r="U416" i="2" s="1"/>
  <c r="R416" i="2"/>
  <c r="S415" i="2"/>
  <c r="U415" i="2" s="1"/>
  <c r="R415" i="2"/>
  <c r="S414" i="2"/>
  <c r="U414" i="2" s="1"/>
  <c r="S413" i="2"/>
  <c r="U413" i="2" s="1"/>
  <c r="S412" i="2"/>
  <c r="U412" i="2" s="1"/>
  <c r="S411" i="2"/>
  <c r="U411" i="2" s="1"/>
  <c r="R411" i="2"/>
  <c r="T411" i="2" s="1"/>
  <c r="S410" i="2"/>
  <c r="U410" i="2" s="1"/>
  <c r="R410" i="2"/>
  <c r="T410" i="2" s="1"/>
  <c r="S409" i="2"/>
  <c r="U409" i="2" s="1"/>
  <c r="R409" i="2"/>
  <c r="T409" i="2" s="1"/>
  <c r="S408" i="2"/>
  <c r="U408" i="2" s="1"/>
  <c r="R408" i="2"/>
  <c r="T408" i="2" s="1"/>
  <c r="S407" i="2"/>
  <c r="U407" i="2" s="1"/>
  <c r="R407" i="2"/>
  <c r="T407" i="2" s="1"/>
  <c r="S406" i="2"/>
  <c r="U406" i="2" s="1"/>
  <c r="R406" i="2"/>
  <c r="T406" i="2" s="1"/>
  <c r="S405" i="2"/>
  <c r="U405" i="2" s="1"/>
  <c r="R405" i="2"/>
  <c r="T405" i="2" s="1"/>
  <c r="S404" i="2"/>
  <c r="U404" i="2" s="1"/>
  <c r="R404" i="2"/>
  <c r="T404" i="2" s="1"/>
  <c r="S403" i="2"/>
  <c r="U403" i="2" s="1"/>
  <c r="R403" i="2"/>
  <c r="T403" i="2" s="1"/>
  <c r="S402" i="2"/>
  <c r="U402" i="2" s="1"/>
  <c r="R402" i="2"/>
  <c r="T402" i="2" s="1"/>
  <c r="S401" i="2"/>
  <c r="U401" i="2" s="1"/>
  <c r="R401" i="2"/>
  <c r="T401" i="2" s="1"/>
  <c r="S400" i="2"/>
  <c r="U400" i="2" s="1"/>
  <c r="S399" i="2"/>
  <c r="U399" i="2" s="1"/>
  <c r="S398" i="2"/>
  <c r="U398" i="2" s="1"/>
  <c r="S397" i="2"/>
  <c r="U397" i="2" s="1"/>
  <c r="R397" i="2"/>
  <c r="T397" i="2" s="1"/>
  <c r="S396" i="2"/>
  <c r="U396" i="2" s="1"/>
  <c r="S395" i="2"/>
  <c r="U395" i="2" s="1"/>
  <c r="S394" i="2"/>
  <c r="U394" i="2" s="1"/>
  <c r="S393" i="2"/>
  <c r="U393" i="2" s="1"/>
  <c r="R393" i="2"/>
  <c r="T393" i="2" s="1"/>
  <c r="S392" i="2"/>
  <c r="U392" i="2" s="1"/>
  <c r="S391" i="2"/>
  <c r="U391" i="2" s="1"/>
  <c r="S390" i="2"/>
  <c r="U390" i="2" s="1"/>
  <c r="S389" i="2"/>
  <c r="U389" i="2" s="1"/>
  <c r="S388" i="2"/>
  <c r="U388" i="2" s="1"/>
  <c r="R388" i="2"/>
  <c r="T388" i="2" s="1"/>
  <c r="S387" i="2"/>
  <c r="U387" i="2" s="1"/>
  <c r="R387" i="2"/>
  <c r="T387" i="2" s="1"/>
  <c r="S386" i="2"/>
  <c r="U386" i="2" s="1"/>
  <c r="S385" i="2"/>
  <c r="U385" i="2" s="1"/>
  <c r="S384" i="2"/>
  <c r="U384" i="2" s="1"/>
  <c r="R357" i="2"/>
  <c r="T357" i="2" s="1"/>
  <c r="S383" i="2"/>
  <c r="U383" i="2" s="1"/>
  <c r="S380" i="2"/>
  <c r="U380" i="2" s="1"/>
  <c r="R380" i="2"/>
  <c r="T380" i="2" s="1"/>
  <c r="S378" i="2"/>
  <c r="U378" i="2" s="1"/>
  <c r="S371" i="2"/>
  <c r="U371" i="2" s="1"/>
  <c r="S370" i="2"/>
  <c r="U370" i="2" s="1"/>
  <c r="S369" i="2"/>
  <c r="U369" i="2" s="1"/>
  <c r="S364" i="2"/>
  <c r="U364" i="2" s="1"/>
  <c r="S363" i="2"/>
  <c r="U363" i="2" s="1"/>
  <c r="S362" i="2"/>
  <c r="U362" i="2" s="1"/>
  <c r="S361" i="2"/>
  <c r="U361" i="2" s="1"/>
  <c r="S360" i="2"/>
  <c r="U360" i="2" s="1"/>
  <c r="R360" i="2"/>
  <c r="T360" i="2" s="1"/>
  <c r="S358" i="2"/>
  <c r="U358" i="2" s="1"/>
  <c r="R358" i="2"/>
  <c r="T358" i="2" s="1"/>
  <c r="S357" i="2"/>
  <c r="U357" i="2" s="1"/>
  <c r="S356" i="2"/>
  <c r="U356" i="2" s="1"/>
  <c r="R356" i="2"/>
  <c r="T356" i="2" s="1"/>
  <c r="S355" i="2"/>
  <c r="U355" i="2" s="1"/>
  <c r="R355" i="2"/>
  <c r="T355" i="2" s="1"/>
  <c r="S354" i="2"/>
  <c r="U354" i="2" s="1"/>
  <c r="R354" i="2"/>
  <c r="T354" i="2" s="1"/>
  <c r="S353" i="2"/>
  <c r="U353" i="2" s="1"/>
  <c r="R353" i="2"/>
  <c r="T353" i="2" s="1"/>
  <c r="S350" i="2"/>
  <c r="U350" i="2" s="1"/>
  <c r="R350" i="2"/>
  <c r="T350" i="2" s="1"/>
  <c r="S349" i="2"/>
  <c r="U349" i="2" s="1"/>
  <c r="R349" i="2"/>
  <c r="T349" i="2" s="1"/>
  <c r="S257" i="2"/>
  <c r="U257" i="2" s="1"/>
  <c r="R257" i="2"/>
  <c r="T257" i="2" s="1"/>
  <c r="S20" i="2"/>
  <c r="U20" i="2" s="1"/>
  <c r="S21" i="2"/>
  <c r="U21" i="2" s="1"/>
  <c r="S22" i="2"/>
  <c r="U22" i="2" s="1"/>
  <c r="S23" i="2"/>
  <c r="U23" i="2" s="1"/>
  <c r="S24" i="2"/>
  <c r="U24" i="2" s="1"/>
  <c r="S25" i="2"/>
  <c r="U25" i="2" s="1"/>
  <c r="S26" i="2"/>
  <c r="U26" i="2" s="1"/>
  <c r="S27" i="2"/>
  <c r="U27" i="2" s="1"/>
  <c r="S28" i="2"/>
  <c r="U28" i="2" s="1"/>
  <c r="S29" i="2"/>
  <c r="U29" i="2" s="1"/>
  <c r="S31" i="2"/>
  <c r="U31" i="2" s="1"/>
  <c r="S32" i="2"/>
  <c r="U32" i="2" s="1"/>
  <c r="S33" i="2"/>
  <c r="U33" i="2" s="1"/>
  <c r="S34" i="2"/>
  <c r="U34" i="2" s="1"/>
  <c r="S35" i="2"/>
  <c r="U35" i="2" s="1"/>
  <c r="S36" i="2"/>
  <c r="U36" i="2" s="1"/>
  <c r="S37" i="2"/>
  <c r="U37" i="2" s="1"/>
  <c r="S38" i="2"/>
  <c r="U38" i="2" s="1"/>
  <c r="S39" i="2"/>
  <c r="U39" i="2" s="1"/>
  <c r="S40" i="2"/>
  <c r="U40" i="2" s="1"/>
  <c r="S41" i="2"/>
  <c r="U41" i="2" s="1"/>
  <c r="S42" i="2"/>
  <c r="U42" i="2" s="1"/>
  <c r="S43" i="2"/>
  <c r="U43" i="2" s="1"/>
  <c r="S44" i="2"/>
  <c r="U44" i="2" s="1"/>
  <c r="S45" i="2"/>
  <c r="U45" i="2" s="1"/>
  <c r="S46" i="2"/>
  <c r="U46" i="2" s="1"/>
  <c r="S47" i="2"/>
  <c r="U47" i="2" s="1"/>
  <c r="S48" i="2"/>
  <c r="U48" i="2" s="1"/>
  <c r="S49" i="2"/>
  <c r="U49" i="2" s="1"/>
  <c r="S50" i="2"/>
  <c r="U50" i="2" s="1"/>
  <c r="S51" i="2"/>
  <c r="U51" i="2" s="1"/>
  <c r="S52" i="2"/>
  <c r="U52" i="2" s="1"/>
  <c r="S53" i="2"/>
  <c r="U53" i="2" s="1"/>
  <c r="S54" i="2"/>
  <c r="U54" i="2" s="1"/>
  <c r="S65" i="2"/>
  <c r="U65" i="2" s="1"/>
  <c r="S66" i="2"/>
  <c r="U66" i="2" s="1"/>
  <c r="S67" i="2"/>
  <c r="U67" i="2" s="1"/>
  <c r="S68" i="2"/>
  <c r="U68" i="2" s="1"/>
  <c r="S69" i="2"/>
  <c r="U69" i="2" s="1"/>
  <c r="S70" i="2"/>
  <c r="U70" i="2" s="1"/>
  <c r="S71" i="2"/>
  <c r="U71" i="2" s="1"/>
  <c r="S72" i="2"/>
  <c r="U72" i="2" s="1"/>
  <c r="S73" i="2"/>
  <c r="U73" i="2" s="1"/>
  <c r="S74" i="2"/>
  <c r="U74" i="2" s="1"/>
  <c r="S75" i="2"/>
  <c r="U75" i="2" s="1"/>
  <c r="S76" i="2"/>
  <c r="U76" i="2" s="1"/>
  <c r="S77" i="2"/>
  <c r="U77" i="2" s="1"/>
  <c r="S78" i="2"/>
  <c r="U78" i="2" s="1"/>
  <c r="S79" i="2"/>
  <c r="U79" i="2" s="1"/>
  <c r="S80" i="2"/>
  <c r="U80" i="2" s="1"/>
  <c r="S81" i="2"/>
  <c r="U81" i="2" s="1"/>
  <c r="S82" i="2"/>
  <c r="U82" i="2" s="1"/>
  <c r="S83" i="2"/>
  <c r="U83" i="2" s="1"/>
  <c r="S84" i="2"/>
  <c r="U84" i="2" s="1"/>
  <c r="S85" i="2"/>
  <c r="U85" i="2" s="1"/>
  <c r="S86" i="2"/>
  <c r="U86" i="2" s="1"/>
  <c r="S87" i="2"/>
  <c r="U87" i="2" s="1"/>
  <c r="S88" i="2"/>
  <c r="U88" i="2" s="1"/>
  <c r="S89" i="2"/>
  <c r="U89" i="2" s="1"/>
  <c r="S90" i="2"/>
  <c r="U90" i="2" s="1"/>
  <c r="S91" i="2"/>
  <c r="U91" i="2" s="1"/>
  <c r="S92" i="2"/>
  <c r="U92" i="2" s="1"/>
  <c r="S93" i="2"/>
  <c r="U93" i="2" s="1"/>
  <c r="S94" i="2"/>
  <c r="U94" i="2" s="1"/>
  <c r="S95" i="2"/>
  <c r="U95" i="2" s="1"/>
  <c r="S96" i="2"/>
  <c r="U96" i="2" s="1"/>
  <c r="S97" i="2"/>
  <c r="U97" i="2" s="1"/>
  <c r="S98" i="2"/>
  <c r="U98" i="2" s="1"/>
  <c r="S99" i="2"/>
  <c r="U99" i="2" s="1"/>
  <c r="S100" i="2"/>
  <c r="U100" i="2" s="1"/>
  <c r="S101" i="2"/>
  <c r="U101" i="2" s="1"/>
  <c r="S102" i="2"/>
  <c r="U102" i="2" s="1"/>
  <c r="S103" i="2"/>
  <c r="U103" i="2" s="1"/>
  <c r="S104" i="2"/>
  <c r="U104" i="2" s="1"/>
  <c r="S105" i="2"/>
  <c r="U105" i="2" s="1"/>
  <c r="S106" i="2"/>
  <c r="U106" i="2" s="1"/>
  <c r="S107" i="2"/>
  <c r="U107" i="2" s="1"/>
  <c r="S108" i="2"/>
  <c r="U108" i="2" s="1"/>
  <c r="S109" i="2"/>
  <c r="U109" i="2" s="1"/>
  <c r="S110" i="2"/>
  <c r="U110" i="2" s="1"/>
  <c r="R111" i="2"/>
  <c r="T111" i="2" s="1"/>
  <c r="S111" i="2"/>
  <c r="U111" i="2" s="1"/>
  <c r="R114" i="2"/>
  <c r="T114" i="2" s="1"/>
  <c r="S114" i="2"/>
  <c r="U114" i="2" s="1"/>
  <c r="S117" i="2"/>
  <c r="U117" i="2" s="1"/>
  <c r="S118" i="2"/>
  <c r="U118" i="2" s="1"/>
  <c r="S119" i="2"/>
  <c r="U119" i="2" s="1"/>
  <c r="S130" i="2"/>
  <c r="U130" i="2" s="1"/>
  <c r="R131" i="2"/>
  <c r="T131" i="2" s="1"/>
  <c r="S131" i="2"/>
  <c r="U131" i="2" s="1"/>
  <c r="R132" i="2"/>
  <c r="T132" i="2" s="1"/>
  <c r="S132" i="2"/>
  <c r="U132" i="2" s="1"/>
  <c r="S133" i="2"/>
  <c r="U133" i="2" s="1"/>
  <c r="S134" i="2"/>
  <c r="U134" i="2" s="1"/>
  <c r="S135" i="2"/>
  <c r="U135" i="2" s="1"/>
  <c r="S136" i="2"/>
  <c r="U136" i="2" s="1"/>
  <c r="S138" i="2"/>
  <c r="U138" i="2" s="1"/>
  <c r="S139" i="2"/>
  <c r="U139" i="2" s="1"/>
  <c r="S140" i="2"/>
  <c r="U140" i="2" s="1"/>
  <c r="R141" i="2"/>
  <c r="T141" i="2" s="1"/>
  <c r="S141" i="2"/>
  <c r="U141" i="2" s="1"/>
  <c r="R142" i="2"/>
  <c r="T142" i="2" s="1"/>
  <c r="S142" i="2"/>
  <c r="U142" i="2" s="1"/>
  <c r="R143" i="2"/>
  <c r="T143" i="2" s="1"/>
  <c r="S143" i="2"/>
  <c r="U143" i="2" s="1"/>
  <c r="R144" i="2"/>
  <c r="T144" i="2" s="1"/>
  <c r="S144" i="2"/>
  <c r="U144" i="2" s="1"/>
  <c r="R145" i="2"/>
  <c r="T145" i="2" s="1"/>
  <c r="S145" i="2"/>
  <c r="U145" i="2" s="1"/>
  <c r="S146" i="2"/>
  <c r="U146" i="2" s="1"/>
  <c r="S148" i="2"/>
  <c r="U148" i="2" s="1"/>
  <c r="R149" i="2"/>
  <c r="T149" i="2" s="1"/>
  <c r="S149" i="2"/>
  <c r="U149" i="2" s="1"/>
  <c r="R150" i="2"/>
  <c r="T150" i="2" s="1"/>
  <c r="S150" i="2"/>
  <c r="U150" i="2" s="1"/>
  <c r="R151" i="2"/>
  <c r="T151" i="2" s="1"/>
  <c r="S151" i="2"/>
  <c r="U151" i="2" s="1"/>
  <c r="R152" i="2"/>
  <c r="T152" i="2" s="1"/>
  <c r="S152" i="2"/>
  <c r="U152" i="2" s="1"/>
  <c r="S153" i="2"/>
  <c r="U153" i="2" s="1"/>
  <c r="S154" i="2"/>
  <c r="U154" i="2" s="1"/>
  <c r="R155" i="2"/>
  <c r="T155" i="2" s="1"/>
  <c r="S155" i="2"/>
  <c r="U155" i="2" s="1"/>
  <c r="R156" i="2"/>
  <c r="T156" i="2" s="1"/>
  <c r="S156" i="2"/>
  <c r="U156" i="2" s="1"/>
  <c r="R157" i="2"/>
  <c r="T157" i="2" s="1"/>
  <c r="S157" i="2"/>
  <c r="U157" i="2" s="1"/>
  <c r="R158" i="2"/>
  <c r="T158" i="2" s="1"/>
  <c r="S158" i="2"/>
  <c r="U158" i="2" s="1"/>
  <c r="R159" i="2"/>
  <c r="T159" i="2" s="1"/>
  <c r="S159" i="2"/>
  <c r="U159" i="2" s="1"/>
  <c r="R160" i="2"/>
  <c r="T160" i="2" s="1"/>
  <c r="S160" i="2"/>
  <c r="U160" i="2" s="1"/>
  <c r="R161" i="2"/>
  <c r="T161" i="2" s="1"/>
  <c r="S161" i="2"/>
  <c r="U161" i="2" s="1"/>
  <c r="R162" i="2"/>
  <c r="T162" i="2" s="1"/>
  <c r="S162" i="2"/>
  <c r="U162" i="2" s="1"/>
  <c r="R163" i="2"/>
  <c r="T163" i="2" s="1"/>
  <c r="S163" i="2"/>
  <c r="U163" i="2" s="1"/>
  <c r="R164" i="2"/>
  <c r="T164" i="2" s="1"/>
  <c r="S164" i="2"/>
  <c r="U164" i="2" s="1"/>
  <c r="R165" i="2"/>
  <c r="T165" i="2" s="1"/>
  <c r="S165" i="2"/>
  <c r="U165" i="2" s="1"/>
  <c r="R166" i="2"/>
  <c r="T166" i="2" s="1"/>
  <c r="S166" i="2"/>
  <c r="U166" i="2" s="1"/>
  <c r="R167" i="2"/>
  <c r="T167" i="2" s="1"/>
  <c r="S167" i="2"/>
  <c r="U167" i="2" s="1"/>
  <c r="R168" i="2"/>
  <c r="T168" i="2" s="1"/>
  <c r="S168" i="2"/>
  <c r="U168" i="2" s="1"/>
  <c r="S169" i="2"/>
  <c r="U169" i="2" s="1"/>
  <c r="S171" i="2"/>
  <c r="U171" i="2" s="1"/>
  <c r="S172" i="2"/>
  <c r="U172" i="2" s="1"/>
  <c r="S173" i="2"/>
  <c r="U173" i="2" s="1"/>
  <c r="R174" i="2"/>
  <c r="T174" i="2" s="1"/>
  <c r="S174" i="2"/>
  <c r="U174" i="2" s="1"/>
  <c r="R176" i="2"/>
  <c r="T176" i="2" s="1"/>
  <c r="S176" i="2"/>
  <c r="U176" i="2" s="1"/>
  <c r="S177" i="2"/>
  <c r="U177" i="2" s="1"/>
  <c r="R178" i="2"/>
  <c r="T178" i="2" s="1"/>
  <c r="S178" i="2"/>
  <c r="U178" i="2" s="1"/>
  <c r="R179" i="2"/>
  <c r="T179" i="2" s="1"/>
  <c r="S179" i="2"/>
  <c r="U179" i="2" s="1"/>
  <c r="S180" i="2"/>
  <c r="U180" i="2" s="1"/>
  <c r="R181" i="2"/>
  <c r="T181" i="2" s="1"/>
  <c r="S181" i="2"/>
  <c r="U181" i="2" s="1"/>
  <c r="R182" i="2"/>
  <c r="T182" i="2" s="1"/>
  <c r="S182" i="2"/>
  <c r="U182" i="2" s="1"/>
  <c r="R183" i="2"/>
  <c r="T183" i="2" s="1"/>
  <c r="S183" i="2"/>
  <c r="U183" i="2" s="1"/>
  <c r="R184" i="2"/>
  <c r="T184" i="2" s="1"/>
  <c r="S184" i="2"/>
  <c r="U184" i="2" s="1"/>
  <c r="R185" i="2"/>
  <c r="T185" i="2" s="1"/>
  <c r="S185" i="2"/>
  <c r="U185" i="2" s="1"/>
  <c r="S186" i="2"/>
  <c r="U186" i="2" s="1"/>
  <c r="R187" i="2"/>
  <c r="T187" i="2" s="1"/>
  <c r="S187" i="2"/>
  <c r="U187" i="2" s="1"/>
  <c r="S190" i="2"/>
  <c r="U190" i="2" s="1"/>
  <c r="S191" i="2"/>
  <c r="U191" i="2" s="1"/>
  <c r="S192" i="2"/>
  <c r="U192" i="2" s="1"/>
  <c r="R193" i="2"/>
  <c r="T193" i="2" s="1"/>
  <c r="S193" i="2"/>
  <c r="U193" i="2" s="1"/>
  <c r="S194" i="2"/>
  <c r="U194" i="2" s="1"/>
  <c r="R195" i="2"/>
  <c r="T195" i="2" s="1"/>
  <c r="S195" i="2"/>
  <c r="U195" i="2" s="1"/>
  <c r="R196" i="2"/>
  <c r="T196" i="2" s="1"/>
  <c r="S196" i="2"/>
  <c r="U196" i="2" s="1"/>
  <c r="R197" i="2"/>
  <c r="T197" i="2" s="1"/>
  <c r="S197" i="2"/>
  <c r="U197" i="2" s="1"/>
  <c r="R198" i="2"/>
  <c r="T198" i="2" s="1"/>
  <c r="S198" i="2"/>
  <c r="U198" i="2" s="1"/>
  <c r="R199" i="2"/>
  <c r="T199" i="2" s="1"/>
  <c r="S199" i="2"/>
  <c r="U199" i="2" s="1"/>
  <c r="R200" i="2"/>
  <c r="T200" i="2" s="1"/>
  <c r="S200" i="2"/>
  <c r="U200" i="2" s="1"/>
  <c r="R201" i="2"/>
  <c r="T201" i="2" s="1"/>
  <c r="S201" i="2"/>
  <c r="U201" i="2" s="1"/>
  <c r="R202" i="2"/>
  <c r="T202" i="2" s="1"/>
  <c r="S202" i="2"/>
  <c r="U202" i="2" s="1"/>
  <c r="R203" i="2"/>
  <c r="T203" i="2" s="1"/>
  <c r="S203" i="2"/>
  <c r="U203" i="2" s="1"/>
  <c r="R204" i="2"/>
  <c r="T204" i="2" s="1"/>
  <c r="S204" i="2"/>
  <c r="U204" i="2" s="1"/>
  <c r="R205" i="2"/>
  <c r="T205" i="2" s="1"/>
  <c r="S205" i="2"/>
  <c r="U205" i="2" s="1"/>
  <c r="S206" i="2"/>
  <c r="U206" i="2" s="1"/>
  <c r="S208" i="2"/>
  <c r="U208" i="2" s="1"/>
  <c r="S209" i="2"/>
  <c r="U209" i="2" s="1"/>
  <c r="S210" i="2"/>
  <c r="U210" i="2" s="1"/>
  <c r="S211" i="2"/>
  <c r="U211" i="2" s="1"/>
  <c r="S212" i="2"/>
  <c r="U212" i="2" s="1"/>
  <c r="S213" i="2"/>
  <c r="U213" i="2" s="1"/>
  <c r="S214" i="2"/>
  <c r="U214" i="2" s="1"/>
  <c r="R215" i="2"/>
  <c r="T215" i="2" s="1"/>
  <c r="S215" i="2"/>
  <c r="U215" i="2" s="1"/>
  <c r="R216" i="2"/>
  <c r="T216" i="2" s="1"/>
  <c r="S216" i="2"/>
  <c r="U216" i="2" s="1"/>
  <c r="R217" i="2"/>
  <c r="T217" i="2" s="1"/>
  <c r="S217" i="2"/>
  <c r="U217" i="2" s="1"/>
  <c r="R218" i="2"/>
  <c r="T218" i="2" s="1"/>
  <c r="S218" i="2"/>
  <c r="U218" i="2" s="1"/>
  <c r="R219" i="2"/>
  <c r="T219" i="2" s="1"/>
  <c r="S219" i="2"/>
  <c r="U219" i="2" s="1"/>
  <c r="R220" i="2"/>
  <c r="T220" i="2" s="1"/>
  <c r="S220" i="2"/>
  <c r="U220" i="2" s="1"/>
  <c r="R223" i="2"/>
  <c r="T223" i="2" s="1"/>
  <c r="S223" i="2"/>
  <c r="U223" i="2" s="1"/>
  <c r="R226" i="2"/>
  <c r="T226" i="2" s="1"/>
  <c r="S226" i="2"/>
  <c r="U226" i="2" s="1"/>
  <c r="R233" i="2"/>
  <c r="T233" i="2" s="1"/>
  <c r="S233" i="2"/>
  <c r="U233" i="2" s="1"/>
  <c r="R234" i="2"/>
  <c r="T234" i="2" s="1"/>
  <c r="S234" i="2"/>
  <c r="U234" i="2" s="1"/>
  <c r="R235" i="2"/>
  <c r="T235" i="2" s="1"/>
  <c r="S235" i="2"/>
  <c r="U235" i="2" s="1"/>
  <c r="R236" i="2"/>
  <c r="T236" i="2" s="1"/>
  <c r="S236" i="2"/>
  <c r="U236" i="2" s="1"/>
  <c r="S237" i="2"/>
  <c r="U237" i="2" s="1"/>
  <c r="S238" i="2"/>
  <c r="U238" i="2" s="1"/>
  <c r="R240" i="2"/>
  <c r="T240" i="2" s="1"/>
  <c r="S240" i="2"/>
  <c r="U240" i="2" s="1"/>
  <c r="S242" i="2"/>
  <c r="U242" i="2" s="1"/>
  <c r="S243" i="2"/>
  <c r="U243" i="2" s="1"/>
  <c r="S244" i="2"/>
  <c r="U244" i="2" s="1"/>
  <c r="S245" i="2"/>
  <c r="U245" i="2" s="1"/>
  <c r="S246" i="2"/>
  <c r="U246" i="2" s="1"/>
  <c r="S250" i="2"/>
  <c r="U250" i="2" s="1"/>
  <c r="R251" i="2"/>
  <c r="T251" i="2" s="1"/>
  <c r="S251" i="2"/>
  <c r="U251" i="2" s="1"/>
  <c r="S252" i="2"/>
  <c r="U252" i="2" s="1"/>
  <c r="R253" i="2"/>
  <c r="T253" i="2" s="1"/>
  <c r="S253" i="2"/>
  <c r="U253" i="2" s="1"/>
  <c r="R254" i="2"/>
  <c r="T254" i="2" s="1"/>
  <c r="S254" i="2"/>
  <c r="U254" i="2" s="1"/>
  <c r="R255" i="2"/>
  <c r="T255" i="2" s="1"/>
  <c r="S255" i="2"/>
  <c r="U255" i="2" s="1"/>
  <c r="R256" i="2"/>
  <c r="T256" i="2" s="1"/>
  <c r="S256" i="2"/>
  <c r="U256" i="2" s="1"/>
  <c r="S258" i="2"/>
  <c r="U258" i="2" s="1"/>
  <c r="S259" i="2"/>
  <c r="U259" i="2" s="1"/>
  <c r="S260" i="2"/>
  <c r="U260" i="2" s="1"/>
  <c r="S261" i="2"/>
  <c r="U261" i="2" s="1"/>
  <c r="S262" i="2"/>
  <c r="U262" i="2" s="1"/>
  <c r="S264" i="2"/>
  <c r="U264" i="2" s="1"/>
  <c r="R265" i="2"/>
  <c r="T265" i="2" s="1"/>
  <c r="S265" i="2"/>
  <c r="U265" i="2" s="1"/>
  <c r="R266" i="2"/>
  <c r="T266" i="2" s="1"/>
  <c r="S266" i="2"/>
  <c r="U266" i="2" s="1"/>
  <c r="S267" i="2"/>
  <c r="U267" i="2" s="1"/>
  <c r="S268" i="2"/>
  <c r="U268" i="2" s="1"/>
  <c r="R269" i="2"/>
  <c r="T269" i="2" s="1"/>
  <c r="S269" i="2"/>
  <c r="U269" i="2" s="1"/>
  <c r="R270" i="2"/>
  <c r="T270" i="2" s="1"/>
  <c r="S270" i="2"/>
  <c r="U270" i="2" s="1"/>
  <c r="R271" i="2"/>
  <c r="T271" i="2" s="1"/>
  <c r="S271" i="2"/>
  <c r="U271" i="2" s="1"/>
  <c r="S272" i="2"/>
  <c r="U272" i="2" s="1"/>
  <c r="S273" i="2"/>
  <c r="U273" i="2" s="1"/>
  <c r="R274" i="2"/>
  <c r="T274" i="2" s="1"/>
  <c r="S274" i="2"/>
  <c r="U274" i="2" s="1"/>
  <c r="R275" i="2"/>
  <c r="T275" i="2" s="1"/>
  <c r="S275" i="2"/>
  <c r="U275" i="2" s="1"/>
  <c r="R277" i="2"/>
  <c r="T277" i="2" s="1"/>
  <c r="S277" i="2"/>
  <c r="U277" i="2" s="1"/>
  <c r="R278" i="2"/>
  <c r="T278" i="2" s="1"/>
  <c r="S278" i="2"/>
  <c r="U278" i="2" s="1"/>
  <c r="R279" i="2"/>
  <c r="T279" i="2" s="1"/>
  <c r="S279" i="2"/>
  <c r="U279" i="2" s="1"/>
  <c r="R280" i="2"/>
  <c r="T280" i="2" s="1"/>
  <c r="S280" i="2"/>
  <c r="U280" i="2" s="1"/>
  <c r="R281" i="2"/>
  <c r="T281" i="2" s="1"/>
  <c r="S281" i="2"/>
  <c r="U281" i="2" s="1"/>
  <c r="R282" i="2"/>
  <c r="T282" i="2" s="1"/>
  <c r="S282" i="2"/>
  <c r="U282" i="2" s="1"/>
  <c r="R283" i="2"/>
  <c r="T283" i="2" s="1"/>
  <c r="S283" i="2"/>
  <c r="U283" i="2" s="1"/>
  <c r="R284" i="2"/>
  <c r="T284" i="2" s="1"/>
  <c r="S284" i="2"/>
  <c r="U284" i="2" s="1"/>
  <c r="R285" i="2"/>
  <c r="T285" i="2" s="1"/>
  <c r="S285" i="2"/>
  <c r="U285" i="2" s="1"/>
  <c r="S286" i="2"/>
  <c r="U286" i="2" s="1"/>
  <c r="S287" i="2"/>
  <c r="U287" i="2" s="1"/>
  <c r="S288" i="2"/>
  <c r="U288" i="2" s="1"/>
  <c r="S289" i="2"/>
  <c r="U289" i="2" s="1"/>
  <c r="R290" i="2"/>
  <c r="T290" i="2" s="1"/>
  <c r="S290" i="2"/>
  <c r="U290" i="2" s="1"/>
  <c r="S292" i="2"/>
  <c r="U292" i="2" s="1"/>
  <c r="S294" i="2"/>
  <c r="U294" i="2" s="1"/>
  <c r="S295" i="2"/>
  <c r="U295" i="2" s="1"/>
  <c r="R296" i="2"/>
  <c r="T296" i="2" s="1"/>
  <c r="S296" i="2"/>
  <c r="U296" i="2" s="1"/>
  <c r="R297" i="2"/>
  <c r="T297" i="2" s="1"/>
  <c r="S297" i="2"/>
  <c r="U297" i="2" s="1"/>
  <c r="R298" i="2"/>
  <c r="T298" i="2" s="1"/>
  <c r="S298" i="2"/>
  <c r="U298" i="2" s="1"/>
  <c r="S299" i="2"/>
  <c r="U299" i="2" s="1"/>
  <c r="S300" i="2"/>
  <c r="U300" i="2" s="1"/>
  <c r="R301" i="2"/>
  <c r="T301" i="2" s="1"/>
  <c r="S301" i="2"/>
  <c r="U301" i="2" s="1"/>
  <c r="R303" i="2"/>
  <c r="T303" i="2" s="1"/>
  <c r="S303" i="2"/>
  <c r="U303" i="2" s="1"/>
  <c r="S304" i="2"/>
  <c r="U304" i="2" s="1"/>
  <c r="R305" i="2"/>
  <c r="T305" i="2" s="1"/>
  <c r="S305" i="2"/>
  <c r="U305" i="2" s="1"/>
  <c r="S307" i="2"/>
  <c r="U307" i="2" s="1"/>
  <c r="S310" i="2"/>
  <c r="U310" i="2" s="1"/>
  <c r="R311" i="2"/>
  <c r="T311" i="2" s="1"/>
  <c r="S311" i="2"/>
  <c r="U311" i="2" s="1"/>
  <c r="R312" i="2"/>
  <c r="T312" i="2" s="1"/>
  <c r="S312" i="2"/>
  <c r="U312" i="2" s="1"/>
  <c r="S313" i="2"/>
  <c r="U313" i="2" s="1"/>
  <c r="R314" i="2"/>
  <c r="T314" i="2" s="1"/>
  <c r="S314" i="2"/>
  <c r="U314" i="2" s="1"/>
  <c r="R315" i="2"/>
  <c r="T315" i="2" s="1"/>
  <c r="S315" i="2"/>
  <c r="U315" i="2" s="1"/>
  <c r="R316" i="2"/>
  <c r="T316" i="2" s="1"/>
  <c r="S316" i="2"/>
  <c r="U316" i="2" s="1"/>
  <c r="R317" i="2"/>
  <c r="T317" i="2" s="1"/>
  <c r="S317" i="2"/>
  <c r="U317" i="2" s="1"/>
  <c r="R318" i="2"/>
  <c r="T318" i="2" s="1"/>
  <c r="S318" i="2"/>
  <c r="U318" i="2" s="1"/>
  <c r="S319" i="2"/>
  <c r="U319" i="2" s="1"/>
  <c r="S320" i="2"/>
  <c r="U320" i="2" s="1"/>
  <c r="R321" i="2"/>
  <c r="T321" i="2" s="1"/>
  <c r="S321" i="2"/>
  <c r="U321" i="2" s="1"/>
  <c r="S322" i="2"/>
  <c r="U322" i="2" s="1"/>
  <c r="R323" i="2"/>
  <c r="T323" i="2" s="1"/>
  <c r="S323" i="2"/>
  <c r="U323" i="2" s="1"/>
  <c r="R324" i="2"/>
  <c r="T324" i="2" s="1"/>
  <c r="S324" i="2"/>
  <c r="U324" i="2" s="1"/>
  <c r="R325" i="2"/>
  <c r="T325" i="2" s="1"/>
  <c r="S325" i="2"/>
  <c r="U325" i="2" s="1"/>
  <c r="S326" i="2"/>
  <c r="U326" i="2" s="1"/>
  <c r="S327" i="2"/>
  <c r="U327" i="2" s="1"/>
  <c r="S328" i="2"/>
  <c r="U328" i="2" s="1"/>
  <c r="S329" i="2"/>
  <c r="U329" i="2" s="1"/>
  <c r="S330" i="2"/>
  <c r="U330" i="2" s="1"/>
  <c r="R333" i="2"/>
  <c r="T333" i="2" s="1"/>
  <c r="S333" i="2"/>
  <c r="U333" i="2" s="1"/>
  <c r="R334" i="2"/>
  <c r="T334" i="2" s="1"/>
  <c r="S334" i="2"/>
  <c r="U334" i="2" s="1"/>
  <c r="R337" i="2"/>
  <c r="T337" i="2" s="1"/>
  <c r="S337" i="2"/>
  <c r="U337" i="2" s="1"/>
  <c r="R338" i="2"/>
  <c r="T338" i="2" s="1"/>
  <c r="S338" i="2"/>
  <c r="U338" i="2" s="1"/>
  <c r="R339" i="2"/>
  <c r="T339" i="2" s="1"/>
  <c r="S339" i="2"/>
  <c r="U339" i="2" s="1"/>
  <c r="R340" i="2"/>
  <c r="T340" i="2" s="1"/>
  <c r="S340" i="2"/>
  <c r="U340" i="2" s="1"/>
  <c r="R341" i="2"/>
  <c r="T341" i="2" s="1"/>
  <c r="S341" i="2"/>
  <c r="U341" i="2" s="1"/>
  <c r="R342" i="2"/>
  <c r="T342" i="2" s="1"/>
  <c r="S342" i="2"/>
  <c r="U342" i="2" s="1"/>
  <c r="R343" i="2"/>
  <c r="T343" i="2" s="1"/>
  <c r="S343" i="2"/>
  <c r="U343" i="2" s="1"/>
  <c r="R344" i="2"/>
  <c r="T344" i="2" s="1"/>
  <c r="S344" i="2"/>
  <c r="U344" i="2" s="1"/>
  <c r="R345" i="2"/>
  <c r="T345" i="2" s="1"/>
  <c r="S345" i="2"/>
  <c r="U345" i="2" s="1"/>
  <c r="R346" i="2"/>
  <c r="T346" i="2" s="1"/>
  <c r="S346" i="2"/>
  <c r="U346" i="2" s="1"/>
  <c r="R347" i="2"/>
  <c r="T347" i="2" s="1"/>
  <c r="S347" i="2"/>
  <c r="U347" i="2" s="1"/>
  <c r="R348" i="2"/>
  <c r="T348" i="2" s="1"/>
  <c r="S348" i="2"/>
  <c r="U348" i="2" s="1"/>
  <c r="S439" i="2"/>
  <c r="U439" i="2" s="1"/>
  <c r="S440" i="2"/>
  <c r="U440" i="2" s="1"/>
  <c r="S441" i="2"/>
  <c r="U441" i="2" s="1"/>
  <c r="S442" i="2"/>
  <c r="U442" i="2" s="1"/>
  <c r="S447" i="2"/>
  <c r="U447" i="2" s="1"/>
  <c r="S468" i="2"/>
  <c r="U468" i="2" s="1"/>
  <c r="S469" i="2"/>
  <c r="U469" i="2" s="1"/>
  <c r="S470" i="2"/>
  <c r="U470" i="2" s="1"/>
  <c r="S476" i="2"/>
  <c r="U476" i="2" s="1"/>
  <c r="S482" i="2"/>
  <c r="U482" i="2" s="1"/>
  <c r="S483" i="2"/>
  <c r="U483" i="2" s="1"/>
  <c r="S484" i="2"/>
  <c r="U484" i="2" s="1"/>
  <c r="S485" i="2"/>
  <c r="U485" i="2" s="1"/>
  <c r="S486" i="2"/>
  <c r="U486" i="2" s="1"/>
  <c r="S487" i="2"/>
  <c r="U487" i="2" s="1"/>
  <c r="S497" i="2"/>
  <c r="U497" i="2" s="1"/>
  <c r="S505" i="2"/>
  <c r="U505" i="2" s="1"/>
  <c r="S633" i="2"/>
  <c r="U633" i="2" s="1"/>
  <c r="S637" i="2"/>
  <c r="U637" i="2" s="1"/>
  <c r="S638" i="2"/>
  <c r="U638" i="2" s="1"/>
  <c r="S639" i="2"/>
  <c r="U639" i="2" s="1"/>
  <c r="S640" i="2"/>
  <c r="U640" i="2" s="1"/>
  <c r="S680" i="2"/>
  <c r="U680" i="2" s="1"/>
  <c r="S19" i="2"/>
  <c r="U19" i="2" s="1"/>
  <c r="S17" i="2"/>
  <c r="U17" i="2" s="1"/>
  <c r="S18" i="2"/>
  <c r="U18" i="2" s="1"/>
  <c r="S4" i="2"/>
  <c r="U4" i="2" s="1"/>
  <c r="S5" i="2"/>
  <c r="U5" i="2" s="1"/>
  <c r="S6" i="2"/>
  <c r="U6" i="2" s="1"/>
  <c r="S7" i="2"/>
  <c r="U7" i="2" s="1"/>
  <c r="S8" i="2"/>
  <c r="U8" i="2" s="1"/>
  <c r="S9" i="2"/>
  <c r="U9" i="2" s="1"/>
  <c r="S11" i="2"/>
  <c r="U11" i="2" s="1"/>
  <c r="R12" i="2"/>
  <c r="S12" i="2"/>
  <c r="U12" i="2" s="1"/>
  <c r="S13" i="2"/>
  <c r="U13" i="2" s="1"/>
  <c r="S14" i="2"/>
  <c r="U14" i="2" s="1"/>
  <c r="S15" i="2"/>
  <c r="U15" i="2" s="1"/>
  <c r="S16" i="2"/>
  <c r="U16" i="2" s="1"/>
  <c r="S3" i="2"/>
  <c r="U3" i="2" s="1"/>
  <c r="R3" i="2"/>
  <c r="R11" i="2" l="1"/>
  <c r="R24" i="2"/>
  <c r="R47" i="2"/>
  <c r="R134" i="2"/>
  <c r="R180" i="2"/>
  <c r="R242" i="2"/>
  <c r="R295" i="2"/>
  <c r="R621" i="2"/>
  <c r="R330" i="2"/>
  <c r="R484" i="2"/>
  <c r="R538" i="2"/>
  <c r="R570" i="2"/>
  <c r="R577" i="2"/>
  <c r="R582" i="2"/>
  <c r="R591" i="2"/>
  <c r="R599" i="2"/>
  <c r="R601" i="2"/>
  <c r="R603" i="2"/>
  <c r="R625" i="2"/>
  <c r="R635" i="2"/>
  <c r="R638" i="2"/>
  <c r="R667" i="2"/>
  <c r="R672" i="2"/>
  <c r="R676" i="2"/>
  <c r="R640" i="2"/>
  <c r="R4" i="2"/>
  <c r="R7" i="2"/>
  <c r="R21" i="2"/>
  <c r="R25" i="2"/>
  <c r="R27" i="2"/>
  <c r="R384" i="2"/>
  <c r="T384" i="2" s="1"/>
  <c r="R84" i="2"/>
  <c r="R392" i="2"/>
  <c r="T392" i="2" s="1"/>
  <c r="R117" i="2"/>
  <c r="R136" i="2"/>
  <c r="R139" i="2"/>
  <c r="R153" i="2"/>
  <c r="R171" i="2"/>
  <c r="R173" i="2"/>
  <c r="R190" i="2"/>
  <c r="R192" i="2"/>
  <c r="R206" i="2"/>
  <c r="R210" i="2"/>
  <c r="R243" i="2"/>
  <c r="R250" i="2"/>
  <c r="R259" i="2"/>
  <c r="R264" i="2"/>
  <c r="R268" i="2"/>
  <c r="R287" i="2"/>
  <c r="R299" i="2"/>
  <c r="R310" i="2"/>
  <c r="R320" i="2"/>
  <c r="R327" i="2"/>
  <c r="R686" i="2"/>
  <c r="R414" i="2"/>
  <c r="R448" i="2"/>
  <c r="R652" i="2"/>
  <c r="R470" i="2"/>
  <c r="R482" i="2"/>
  <c r="R485" i="2"/>
  <c r="R553" i="2"/>
  <c r="R555" i="2"/>
  <c r="R557" i="2"/>
  <c r="R561" i="2"/>
  <c r="R563" i="2"/>
  <c r="R568" i="2"/>
  <c r="R578" i="2"/>
  <c r="R583" i="2"/>
  <c r="R592" i="2"/>
  <c r="R597" i="2"/>
  <c r="R615" i="2"/>
  <c r="R678" i="2"/>
  <c r="R643" i="2"/>
  <c r="R647" i="2"/>
  <c r="R668" i="2"/>
  <c r="R673" i="2"/>
  <c r="R677" i="2"/>
  <c r="R680" i="2"/>
  <c r="R6" i="2"/>
  <c r="R16" i="2"/>
  <c r="R26" i="2"/>
  <c r="R43" i="2"/>
  <c r="R71" i="2"/>
  <c r="R119" i="2"/>
  <c r="R130" i="2"/>
  <c r="R186" i="2"/>
  <c r="R209" i="2"/>
  <c r="R214" i="2"/>
  <c r="R246" i="2"/>
  <c r="R326" i="2"/>
  <c r="R8" i="2"/>
  <c r="R18" i="2"/>
  <c r="R22" i="2"/>
  <c r="R28" i="2"/>
  <c r="R33" i="2"/>
  <c r="R361" i="2"/>
  <c r="T361" i="2" s="1"/>
  <c r="R364" i="2"/>
  <c r="T364" i="2" s="1"/>
  <c r="R67" i="2"/>
  <c r="R110" i="2"/>
  <c r="R118" i="2"/>
  <c r="R154" i="2"/>
  <c r="R177" i="2"/>
  <c r="R212" i="2"/>
  <c r="R237" i="2"/>
  <c r="R244" i="2"/>
  <c r="R252" i="2"/>
  <c r="R267" i="2"/>
  <c r="R288" i="2"/>
  <c r="R300" i="2"/>
  <c r="R307" i="2"/>
  <c r="R399" i="2"/>
  <c r="T399" i="2" s="1"/>
  <c r="R412" i="2"/>
  <c r="R653" i="2"/>
  <c r="R486" i="2"/>
  <c r="R487" i="2"/>
  <c r="R497" i="2"/>
  <c r="R524" i="2"/>
  <c r="R540" i="2"/>
  <c r="R546" i="2"/>
  <c r="R579" i="2"/>
  <c r="R589" i="2"/>
  <c r="R608" i="2"/>
  <c r="R611" i="2"/>
  <c r="R627" i="2"/>
  <c r="R644" i="2"/>
  <c r="R439" i="2"/>
  <c r="R469" i="2"/>
  <c r="R669" i="2"/>
  <c r="R674" i="2"/>
  <c r="R633" i="2"/>
  <c r="R5" i="2"/>
  <c r="R9" i="2"/>
  <c r="R14" i="2"/>
  <c r="R19" i="2"/>
  <c r="R23" i="2"/>
  <c r="R29" i="2"/>
  <c r="R34" i="2"/>
  <c r="R38" i="2"/>
  <c r="R371" i="2"/>
  <c r="T371" i="2" s="1"/>
  <c r="R85" i="2"/>
  <c r="R133" i="2"/>
  <c r="R135" i="2"/>
  <c r="R138" i="2"/>
  <c r="R140" i="2"/>
  <c r="R146" i="2"/>
  <c r="R169" i="2"/>
  <c r="R172" i="2"/>
  <c r="R191" i="2"/>
  <c r="R194" i="2"/>
  <c r="R208" i="2"/>
  <c r="R211" i="2"/>
  <c r="R213" i="2"/>
  <c r="R238" i="2"/>
  <c r="R245" i="2"/>
  <c r="R261" i="2"/>
  <c r="R273" i="2"/>
  <c r="R289" i="2"/>
  <c r="R294" i="2"/>
  <c r="R304" i="2"/>
  <c r="R329" i="2"/>
  <c r="R413" i="2"/>
  <c r="R457" i="2"/>
  <c r="R483" i="2"/>
  <c r="R491" i="2"/>
  <c r="R654" i="2"/>
  <c r="R518" i="2"/>
  <c r="R527" i="2"/>
  <c r="R542" i="2"/>
  <c r="R544" i="2"/>
  <c r="R556" i="2"/>
  <c r="R558" i="2"/>
  <c r="R576" i="2"/>
  <c r="R580" i="2"/>
  <c r="R590" i="2"/>
  <c r="R598" i="2"/>
  <c r="R610" i="2"/>
  <c r="R614" i="2"/>
  <c r="R637" i="2"/>
  <c r="R649" i="2"/>
  <c r="R447" i="2"/>
  <c r="R658" i="2"/>
  <c r="R670" i="2"/>
  <c r="R675" i="2"/>
  <c r="R679" i="2"/>
  <c r="R572" i="2"/>
  <c r="R15" i="2"/>
  <c r="R13" i="2"/>
  <c r="R476" i="2"/>
  <c r="R528" i="2"/>
  <c r="R328" i="2"/>
  <c r="T328" i="2" s="1"/>
  <c r="R390" i="2"/>
  <c r="T390" i="2" s="1"/>
  <c r="R391" i="2"/>
  <c r="T391" i="2" s="1"/>
  <c r="R609" i="2"/>
  <c r="R313" i="2"/>
  <c r="R35" i="2"/>
  <c r="R77" i="2"/>
  <c r="R78" i="2"/>
  <c r="R76" i="2"/>
  <c r="R398" i="2"/>
  <c r="T398" i="2" s="1"/>
  <c r="R106" i="2"/>
  <c r="R400" i="2"/>
  <c r="T400" i="2" s="1"/>
  <c r="R634" i="2"/>
  <c r="R650" i="2"/>
  <c r="R651" i="2"/>
  <c r="R769" i="2"/>
  <c r="R639" i="2"/>
  <c r="R468" i="2"/>
  <c r="R442" i="2"/>
  <c r="R440" i="2"/>
  <c r="R322" i="2"/>
  <c r="R319" i="2"/>
  <c r="R272" i="2"/>
  <c r="R105" i="2"/>
  <c r="R89" i="2"/>
  <c r="R52" i="2"/>
  <c r="R37" i="2"/>
  <c r="R385" i="2"/>
  <c r="T385" i="2" s="1"/>
  <c r="R386" i="2"/>
  <c r="T386" i="2" s="1"/>
  <c r="R394" i="2"/>
  <c r="T394" i="2" s="1"/>
  <c r="R36" i="2"/>
  <c r="R44" i="2"/>
  <c r="R48" i="2"/>
  <c r="R69" i="2"/>
  <c r="R73" i="2"/>
  <c r="R74" i="2"/>
  <c r="R94" i="2"/>
  <c r="R423" i="2"/>
  <c r="R535" i="2"/>
  <c r="R536" i="2"/>
  <c r="R622" i="2"/>
  <c r="R95" i="2"/>
  <c r="R97" i="2"/>
  <c r="R395" i="2"/>
  <c r="T395" i="2" s="1"/>
  <c r="R99" i="2"/>
  <c r="R100" i="2"/>
  <c r="R101" i="2"/>
  <c r="R104" i="2"/>
  <c r="R574" i="2"/>
  <c r="R573" i="2"/>
  <c r="R602" i="2"/>
  <c r="R604" i="2"/>
  <c r="R606" i="2"/>
  <c r="R629" i="2"/>
  <c r="R630" i="2"/>
  <c r="R657" i="2"/>
  <c r="R655" i="2"/>
  <c r="R17" i="2"/>
  <c r="R88" i="2"/>
  <c r="R75" i="2"/>
  <c r="R539" i="2"/>
  <c r="R567" i="2"/>
  <c r="R32" i="2"/>
  <c r="R31" i="2"/>
  <c r="R40" i="2"/>
  <c r="R39" i="2"/>
  <c r="R51" i="2"/>
  <c r="R53" i="2"/>
  <c r="R54" i="2"/>
  <c r="R86" i="2"/>
  <c r="R87" i="2"/>
  <c r="R90" i="2"/>
  <c r="R498" i="2"/>
  <c r="R501" i="2"/>
  <c r="R396" i="2"/>
  <c r="T396" i="2" s="1"/>
  <c r="R102" i="2"/>
  <c r="R594" i="2"/>
  <c r="R596" i="2"/>
  <c r="R595" i="2"/>
  <c r="R49" i="2"/>
  <c r="R370" i="2"/>
  <c r="T370" i="2" s="1"/>
  <c r="R378" i="2"/>
  <c r="T378" i="2" s="1"/>
  <c r="R66" i="2"/>
  <c r="R70" i="2"/>
  <c r="R81" i="2"/>
  <c r="R83" i="2"/>
  <c r="R80" i="2"/>
  <c r="R613" i="2"/>
  <c r="R98" i="2"/>
  <c r="R443" i="2"/>
  <c r="R452" i="2"/>
  <c r="R554" i="2"/>
  <c r="R562" i="2"/>
  <c r="R571" i="2"/>
  <c r="R587" i="2"/>
  <c r="R584" i="2"/>
  <c r="R588" i="2"/>
  <c r="R586" i="2"/>
  <c r="R600" i="2"/>
  <c r="R616" i="2"/>
  <c r="R623" i="2"/>
  <c r="R624" i="2"/>
  <c r="R505" i="2"/>
  <c r="R441" i="2"/>
  <c r="R292" i="2"/>
  <c r="R286" i="2"/>
  <c r="R262" i="2"/>
  <c r="R260" i="2"/>
  <c r="T260" i="2" s="1"/>
  <c r="R258" i="2"/>
  <c r="R103" i="2"/>
  <c r="R93" i="2"/>
  <c r="R82" i="2"/>
  <c r="R72" i="2"/>
  <c r="R45" i="2"/>
  <c r="R363" i="2"/>
  <c r="T363" i="2" s="1"/>
  <c r="R389" i="2"/>
  <c r="T389" i="2" s="1"/>
  <c r="R96" i="2"/>
  <c r="R91" i="2"/>
  <c r="R79" i="2"/>
  <c r="R65" i="2"/>
  <c r="R41" i="2"/>
  <c r="R369" i="2"/>
  <c r="T369" i="2" s="1"/>
  <c r="R575" i="2"/>
  <c r="R362" i="2"/>
  <c r="T362" i="2" s="1"/>
  <c r="R42" i="2"/>
  <c r="R46" i="2"/>
  <c r="R383" i="2"/>
  <c r="T383" i="2" s="1"/>
  <c r="R68" i="2"/>
  <c r="R636" i="2"/>
  <c r="R107" i="2"/>
  <c r="R108" i="2"/>
  <c r="R109" i="2"/>
  <c r="R490" i="2"/>
  <c r="R488" i="2"/>
  <c r="R493" i="2"/>
  <c r="R496" i="2"/>
  <c r="R525" i="2"/>
  <c r="R550" i="2"/>
  <c r="R552" i="2"/>
  <c r="R559" i="2"/>
  <c r="R565" i="2"/>
  <c r="R631" i="2"/>
  <c r="R683" i="2"/>
  <c r="R681" i="2"/>
  <c r="R684" i="2"/>
  <c r="R682" i="2"/>
  <c r="R148" i="2"/>
  <c r="R92" i="2"/>
  <c r="R50" i="2"/>
  <c r="R20" i="2"/>
  <c r="R541" i="2"/>
  <c r="R545" i="2"/>
  <c r="R560" i="2"/>
  <c r="R526" i="2"/>
  <c r="R685" i="2"/>
  <c r="R773" i="2" l="1"/>
  <c r="T769" i="2"/>
  <c r="T685" i="2"/>
  <c r="T684" i="2"/>
  <c r="T683" i="2"/>
  <c r="T682" i="2"/>
  <c r="T681" i="2"/>
  <c r="T680" i="2"/>
  <c r="T657" i="2"/>
  <c r="T655" i="2"/>
  <c r="T651" i="2"/>
  <c r="T650" i="2"/>
  <c r="T648" i="2"/>
  <c r="T640" i="2"/>
  <c r="T639" i="2"/>
  <c r="T638" i="2"/>
  <c r="T637" i="2"/>
  <c r="T636" i="2"/>
  <c r="T634" i="2"/>
  <c r="T631" i="2"/>
  <c r="T630" i="2"/>
  <c r="T629" i="2"/>
  <c r="T624" i="2"/>
  <c r="T623" i="2"/>
  <c r="T622" i="2"/>
  <c r="T620" i="2"/>
  <c r="T616" i="2"/>
  <c r="T613" i="2"/>
  <c r="T610" i="2"/>
  <c r="T609" i="2"/>
  <c r="T607" i="2"/>
  <c r="T606" i="2"/>
  <c r="T604" i="2"/>
  <c r="T602" i="2"/>
  <c r="T600" i="2"/>
  <c r="T596" i="2"/>
  <c r="T595" i="2"/>
  <c r="T594" i="2"/>
  <c r="T588" i="2"/>
  <c r="T587" i="2"/>
  <c r="T586" i="2"/>
  <c r="T584" i="2"/>
  <c r="T575" i="2"/>
  <c r="T574" i="2"/>
  <c r="T573" i="2"/>
  <c r="T572" i="2"/>
  <c r="T571" i="2"/>
  <c r="T568" i="2"/>
  <c r="T567" i="2"/>
  <c r="T565" i="2"/>
  <c r="T562" i="2"/>
  <c r="T560" i="2"/>
  <c r="T559" i="2"/>
  <c r="T554" i="2"/>
  <c r="T553" i="2"/>
  <c r="T552" i="2"/>
  <c r="T550" i="2"/>
  <c r="T545" i="2"/>
  <c r="T544" i="2"/>
  <c r="T542" i="2"/>
  <c r="T541" i="2"/>
  <c r="T539" i="2"/>
  <c r="T538" i="2"/>
  <c r="T536" i="2"/>
  <c r="T535" i="2"/>
  <c r="T534" i="2"/>
  <c r="T533" i="2"/>
  <c r="T532" i="2"/>
  <c r="T530" i="2"/>
  <c r="T528" i="2"/>
  <c r="T527" i="2"/>
  <c r="T526" i="2"/>
  <c r="T525" i="2"/>
  <c r="T521" i="2"/>
  <c r="T520" i="2"/>
  <c r="T519" i="2"/>
  <c r="T515" i="2"/>
  <c r="T514" i="2"/>
  <c r="T510" i="2"/>
  <c r="T505" i="2"/>
  <c r="T501" i="2"/>
  <c r="T498" i="2"/>
  <c r="T497" i="2"/>
  <c r="T496" i="2"/>
  <c r="T494" i="2"/>
  <c r="T493" i="2"/>
  <c r="T491" i="2"/>
  <c r="T490" i="2"/>
  <c r="T488" i="2"/>
  <c r="T487" i="2"/>
  <c r="T486" i="2"/>
  <c r="T485" i="2"/>
  <c r="T484" i="2"/>
  <c r="T483" i="2"/>
  <c r="T482" i="2"/>
  <c r="T479" i="2"/>
  <c r="T478" i="2"/>
  <c r="T477" i="2"/>
  <c r="T476" i="2"/>
  <c r="T475" i="2"/>
  <c r="T474" i="2"/>
  <c r="T472" i="2"/>
  <c r="T470" i="2"/>
  <c r="T469" i="2"/>
  <c r="T468" i="2"/>
  <c r="T467" i="2"/>
  <c r="T462" i="2"/>
  <c r="T461" i="2"/>
  <c r="T459" i="2"/>
  <c r="T458" i="2"/>
  <c r="T457" i="2"/>
  <c r="T454" i="2"/>
  <c r="T452" i="2"/>
  <c r="T445" i="2"/>
  <c r="T443" i="2"/>
  <c r="T442" i="2"/>
  <c r="T441" i="2"/>
  <c r="T440" i="2"/>
  <c r="T439" i="2"/>
  <c r="T431" i="2"/>
  <c r="T430" i="2"/>
  <c r="T429" i="2"/>
  <c r="T428" i="2"/>
  <c r="T427" i="2"/>
  <c r="T426" i="2"/>
  <c r="T425" i="2"/>
  <c r="T423" i="2"/>
  <c r="T418" i="2"/>
  <c r="T417" i="2"/>
  <c r="T416" i="2"/>
  <c r="T292" i="2"/>
  <c r="T148" i="2"/>
  <c r="T146"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54" i="2"/>
  <c r="T53" i="2"/>
  <c r="T52" i="2"/>
  <c r="T51" i="2"/>
  <c r="T50" i="2"/>
  <c r="T49" i="2"/>
  <c r="T48" i="2"/>
  <c r="T47" i="2"/>
  <c r="T46" i="2"/>
  <c r="T45" i="2"/>
  <c r="T44" i="2"/>
  <c r="T43" i="2"/>
  <c r="T42" i="2"/>
  <c r="T41" i="2"/>
  <c r="T40" i="2"/>
  <c r="T39" i="2"/>
  <c r="T37" i="2"/>
  <c r="T32" i="2"/>
  <c r="T31" i="2"/>
  <c r="T20" i="2"/>
  <c r="T17" i="2"/>
  <c r="T16" i="2"/>
  <c r="T15" i="2"/>
  <c r="T13" i="2"/>
  <c r="T11" i="2"/>
  <c r="K770" i="2" l="1"/>
  <c r="K771" i="2" s="1"/>
  <c r="T8" i="2"/>
  <c r="T18" i="2"/>
  <c r="T21" i="2"/>
  <c r="T25" i="2"/>
  <c r="T28" i="2"/>
  <c r="T36" i="2"/>
  <c r="T110" i="2"/>
  <c r="T118" i="2"/>
  <c r="T154" i="2"/>
  <c r="T177" i="2"/>
  <c r="T212" i="2"/>
  <c r="T237" i="2"/>
  <c r="T244" i="2"/>
  <c r="T252" i="2"/>
  <c r="T262" i="2"/>
  <c r="T268" i="2"/>
  <c r="T287" i="2"/>
  <c r="T299" i="2"/>
  <c r="T310" i="2"/>
  <c r="T320" i="2"/>
  <c r="T327" i="2"/>
  <c r="T412" i="2"/>
  <c r="T415" i="2"/>
  <c r="T420" i="2"/>
  <c r="T438" i="2"/>
  <c r="T447" i="2"/>
  <c r="T449" i="2"/>
  <c r="T456" i="2"/>
  <c r="T466" i="2"/>
  <c r="T480" i="2"/>
  <c r="T524" i="2"/>
  <c r="T540" i="2"/>
  <c r="T546" i="2"/>
  <c r="T579" i="2"/>
  <c r="T589" i="2"/>
  <c r="T608" i="2"/>
  <c r="T611" i="2"/>
  <c r="T627" i="2"/>
  <c r="T642" i="2"/>
  <c r="T644" i="2"/>
  <c r="T652" i="2"/>
  <c r="T669" i="2"/>
  <c r="T674" i="2"/>
  <c r="T678" i="2"/>
  <c r="T9" i="2"/>
  <c r="T12" i="2"/>
  <c r="T19" i="2"/>
  <c r="T22" i="2"/>
  <c r="T33" i="2"/>
  <c r="T133" i="2"/>
  <c r="T135" i="2"/>
  <c r="T138" i="2"/>
  <c r="T140" i="2"/>
  <c r="T169" i="2"/>
  <c r="T172" i="2"/>
  <c r="T191" i="2"/>
  <c r="T194" i="2"/>
  <c r="T208" i="2"/>
  <c r="T211" i="2"/>
  <c r="T213" i="2"/>
  <c r="T238" i="2"/>
  <c r="T245" i="2"/>
  <c r="T258" i="2"/>
  <c r="T264" i="2"/>
  <c r="T272" i="2"/>
  <c r="T288" i="2"/>
  <c r="T300" i="2"/>
  <c r="T307" i="2"/>
  <c r="T322" i="2"/>
  <c r="T329" i="2"/>
  <c r="T413" i="2"/>
  <c r="T421" i="2"/>
  <c r="T432" i="2"/>
  <c r="T518" i="2"/>
  <c r="T529" i="2"/>
  <c r="T531" i="2"/>
  <c r="T556" i="2"/>
  <c r="T558" i="2"/>
  <c r="T576" i="2"/>
  <c r="T580" i="2"/>
  <c r="T590" i="2"/>
  <c r="T598" i="2"/>
  <c r="T605" i="2"/>
  <c r="T612" i="2"/>
  <c r="T614" i="2"/>
  <c r="T617" i="2"/>
  <c r="T641" i="2"/>
  <c r="T649" i="2"/>
  <c r="T653" i="2"/>
  <c r="T658" i="2"/>
  <c r="T670" i="2"/>
  <c r="T675" i="2"/>
  <c r="T679" i="2"/>
  <c r="T686" i="2"/>
  <c r="T6" i="2"/>
  <c r="T23" i="2"/>
  <c r="T26" i="2"/>
  <c r="T29" i="2"/>
  <c r="T34" i="2"/>
  <c r="T38" i="2"/>
  <c r="T119" i="2"/>
  <c r="T130" i="2"/>
  <c r="T134" i="2"/>
  <c r="T180" i="2"/>
  <c r="T186" i="2"/>
  <c r="T209" i="2"/>
  <c r="T214" i="2"/>
  <c r="T242" i="2"/>
  <c r="T246" i="2"/>
  <c r="T259" i="2"/>
  <c r="T267" i="2"/>
  <c r="T273" i="2"/>
  <c r="T289" i="2"/>
  <c r="T294" i="2"/>
  <c r="T304" i="2"/>
  <c r="T313" i="2"/>
  <c r="T330" i="2"/>
  <c r="T444" i="2"/>
  <c r="T453" i="2"/>
  <c r="T455" i="2"/>
  <c r="T570" i="2"/>
  <c r="T577" i="2"/>
  <c r="T582" i="2"/>
  <c r="T591" i="2"/>
  <c r="T599" i="2"/>
  <c r="T601" i="2"/>
  <c r="T603" i="2"/>
  <c r="T625" i="2"/>
  <c r="T628" i="2"/>
  <c r="T632" i="2"/>
  <c r="T635" i="2"/>
  <c r="T645" i="2"/>
  <c r="T654" i="2"/>
  <c r="T667" i="2"/>
  <c r="T672" i="2"/>
  <c r="T676" i="2"/>
  <c r="T7" i="2"/>
  <c r="T14" i="2"/>
  <c r="T24" i="2"/>
  <c r="T27" i="2"/>
  <c r="T35" i="2"/>
  <c r="T117" i="2"/>
  <c r="T136" i="2"/>
  <c r="T139" i="2"/>
  <c r="T153" i="2"/>
  <c r="T171" i="2"/>
  <c r="T173" i="2"/>
  <c r="T190" i="2"/>
  <c r="T192" i="2"/>
  <c r="T206" i="2"/>
  <c r="T210" i="2"/>
  <c r="T243" i="2"/>
  <c r="T250" i="2"/>
  <c r="T261" i="2"/>
  <c r="T286" i="2"/>
  <c r="T295" i="2"/>
  <c r="T319" i="2"/>
  <c r="T326" i="2"/>
  <c r="T414" i="2"/>
  <c r="T419" i="2"/>
  <c r="T422" i="2"/>
  <c r="T424" i="2"/>
  <c r="T446" i="2"/>
  <c r="T448" i="2"/>
  <c r="T451" i="2"/>
  <c r="T460" i="2"/>
  <c r="T555" i="2"/>
  <c r="T557" i="2"/>
  <c r="T561" i="2"/>
  <c r="T563" i="2"/>
  <c r="T578" i="2"/>
  <c r="T583" i="2"/>
  <c r="T592" i="2"/>
  <c r="T597" i="2"/>
  <c r="T615" i="2"/>
  <c r="T618" i="2"/>
  <c r="T621" i="2"/>
  <c r="T626" i="2"/>
  <c r="T633" i="2"/>
  <c r="T643" i="2"/>
  <c r="T646" i="2"/>
  <c r="T647" i="2"/>
  <c r="T668" i="2"/>
  <c r="T673" i="2"/>
  <c r="T677" i="2"/>
  <c r="T619" i="2"/>
  <c r="J770" i="2"/>
  <c r="J771" i="2" s="1"/>
  <c r="I770" i="2" l="1"/>
  <c r="I771" i="2" s="1"/>
  <c r="T4" i="2"/>
  <c r="T5" i="2"/>
  <c r="T3" i="2"/>
  <c r="M770" i="2" l="1"/>
  <c r="M771" i="2" s="1"/>
</calcChain>
</file>

<file path=xl/comments1.xml><?xml version="1.0" encoding="utf-8"?>
<comments xmlns="http://schemas.openxmlformats.org/spreadsheetml/2006/main">
  <authors>
    <author>Nunes, Tiffany</author>
    <author>Administrator</author>
    <author>SUMC</author>
    <author>Damian, Reynaldo</author>
    <author>Lash, Tiffany</author>
  </authors>
  <commentList>
    <comment ref="A70" authorId="0" shapeId="0">
      <text>
        <r>
          <rPr>
            <b/>
            <sz val="9"/>
            <color indexed="81"/>
            <rFont val="Tahoma"/>
            <family val="2"/>
          </rPr>
          <t>Nunes, Tiffany:</t>
        </r>
        <r>
          <rPr>
            <sz val="9"/>
            <color indexed="81"/>
            <rFont val="Tahoma"/>
            <family val="2"/>
          </rPr>
          <t xml:space="preserve">
Rt 6 2x a day</t>
        </r>
      </text>
    </comment>
    <comment ref="A72" authorId="0" shapeId="0">
      <text>
        <r>
          <rPr>
            <b/>
            <sz val="9"/>
            <color indexed="81"/>
            <rFont val="Tahoma"/>
            <family val="2"/>
          </rPr>
          <t>Nunes, Tiffany:</t>
        </r>
        <r>
          <rPr>
            <sz val="9"/>
            <color indexed="81"/>
            <rFont val="Tahoma"/>
            <family val="2"/>
          </rPr>
          <t xml:space="preserve">
Rt 6 2x a day</t>
        </r>
      </text>
    </comment>
    <comment ref="A73" authorId="0" shapeId="0">
      <text>
        <r>
          <rPr>
            <b/>
            <sz val="9"/>
            <color indexed="81"/>
            <rFont val="Tahoma"/>
            <family val="2"/>
          </rPr>
          <t>Nunes, Tiffany:</t>
        </r>
        <r>
          <rPr>
            <sz val="9"/>
            <color indexed="81"/>
            <rFont val="Tahoma"/>
            <family val="2"/>
          </rPr>
          <t xml:space="preserve">
Rt 6 2x a day</t>
        </r>
      </text>
    </comment>
    <comment ref="A74" authorId="0" shapeId="0">
      <text>
        <r>
          <rPr>
            <b/>
            <sz val="9"/>
            <color indexed="81"/>
            <rFont val="Tahoma"/>
            <family val="2"/>
          </rPr>
          <t>Nunes, Tiffany:</t>
        </r>
        <r>
          <rPr>
            <sz val="9"/>
            <color indexed="81"/>
            <rFont val="Tahoma"/>
            <family val="2"/>
          </rPr>
          <t xml:space="preserve">
Always call Elaina first. Hugh only want to be called if it is emergent.</t>
        </r>
      </text>
    </comment>
    <comment ref="A94" authorId="0" shapeId="0">
      <text>
        <r>
          <rPr>
            <b/>
            <sz val="9"/>
            <color indexed="81"/>
            <rFont val="Tahoma"/>
            <family val="2"/>
          </rPr>
          <t>Nunes, Tiffany:</t>
        </r>
        <r>
          <rPr>
            <sz val="9"/>
            <color indexed="81"/>
            <rFont val="Tahoma"/>
            <family val="2"/>
          </rPr>
          <t xml:space="preserve">
Rt 6 2x a day</t>
        </r>
      </text>
    </comment>
    <comment ref="A135" authorId="0" shapeId="0">
      <text>
        <r>
          <rPr>
            <b/>
            <sz val="9"/>
            <color indexed="81"/>
            <rFont val="Tahoma"/>
            <family val="2"/>
          </rPr>
          <t>Nunes, Tiffany:</t>
        </r>
        <r>
          <rPr>
            <sz val="9"/>
            <color indexed="81"/>
            <rFont val="Tahoma"/>
            <family val="2"/>
          </rPr>
          <t xml:space="preserve">
Rt 6 2x a day</t>
        </r>
      </text>
    </comment>
    <comment ref="A138" authorId="0" shapeId="0">
      <text>
        <r>
          <rPr>
            <b/>
            <sz val="9"/>
            <color indexed="81"/>
            <rFont val="Tahoma"/>
            <family val="2"/>
          </rPr>
          <t>Nunes, Tiffany:</t>
        </r>
        <r>
          <rPr>
            <sz val="9"/>
            <color indexed="81"/>
            <rFont val="Tahoma"/>
            <family val="2"/>
          </rPr>
          <t xml:space="preserve">
Rt 6 2x a day</t>
        </r>
      </text>
    </comment>
    <comment ref="A143" authorId="0" shapeId="0">
      <text>
        <r>
          <rPr>
            <b/>
            <sz val="9"/>
            <color indexed="81"/>
            <rFont val="Tahoma"/>
            <family val="2"/>
          </rPr>
          <t>Nunes, Tiffany:</t>
        </r>
        <r>
          <rPr>
            <sz val="9"/>
            <color indexed="81"/>
            <rFont val="Tahoma"/>
            <family val="2"/>
          </rPr>
          <t xml:space="preserve">
Rt 6 2x a day</t>
        </r>
      </text>
    </comment>
    <comment ref="B156" authorId="1" shapeId="0">
      <text>
        <r>
          <rPr>
            <b/>
            <sz val="9"/>
            <color indexed="81"/>
            <rFont val="Tahoma"/>
            <family val="2"/>
          </rPr>
          <t>Administrator:</t>
        </r>
        <r>
          <rPr>
            <sz val="9"/>
            <color indexed="81"/>
            <rFont val="Tahoma"/>
            <family val="2"/>
          </rPr>
          <t xml:space="preserve">
REQUESTED BY SHERRIE MONTIAGUE
650-723-6233</t>
        </r>
      </text>
    </comment>
    <comment ref="A160" authorId="0" shapeId="0">
      <text>
        <r>
          <rPr>
            <b/>
            <sz val="9"/>
            <color indexed="81"/>
            <rFont val="Tahoma"/>
            <family val="2"/>
          </rPr>
          <t>Nunes, Tiffany:</t>
        </r>
        <r>
          <rPr>
            <sz val="9"/>
            <color indexed="81"/>
            <rFont val="Tahoma"/>
            <family val="2"/>
          </rPr>
          <t xml:space="preserve">
Rt 6 2x a day</t>
        </r>
      </text>
    </comment>
    <comment ref="A166" authorId="0" shapeId="0">
      <text>
        <r>
          <rPr>
            <b/>
            <sz val="9"/>
            <color indexed="81"/>
            <rFont val="Tahoma"/>
            <family val="2"/>
          </rPr>
          <t>Nunes, Tiffany:</t>
        </r>
        <r>
          <rPr>
            <sz val="9"/>
            <color indexed="81"/>
            <rFont val="Tahoma"/>
            <family val="2"/>
          </rPr>
          <t xml:space="preserve">
Rt 6 2x a day</t>
        </r>
      </text>
    </comment>
    <comment ref="B201" authorId="2" shapeId="0">
      <text>
        <r>
          <rPr>
            <b/>
            <sz val="8"/>
            <color indexed="81"/>
            <rFont val="Tahoma"/>
            <family val="2"/>
          </rPr>
          <t>SUMC:</t>
        </r>
        <r>
          <rPr>
            <sz val="8"/>
            <color indexed="81"/>
            <rFont val="Tahoma"/>
            <family val="2"/>
          </rPr>
          <t xml:space="preserve">
OUTSIDE COURIER PICKUP AT BLAKE WILBUR MAILROOM</t>
        </r>
      </text>
    </comment>
    <comment ref="A214" authorId="0" shapeId="0">
      <text>
        <r>
          <rPr>
            <b/>
            <sz val="9"/>
            <color indexed="81"/>
            <rFont val="Tahoma"/>
            <family val="2"/>
          </rPr>
          <t>Nunes, Tiffany:</t>
        </r>
        <r>
          <rPr>
            <sz val="9"/>
            <color indexed="81"/>
            <rFont val="Tahoma"/>
            <family val="2"/>
          </rPr>
          <t xml:space="preserve">
Mail box drop only</t>
        </r>
      </text>
    </comment>
    <comment ref="A227" authorId="0" shapeId="0">
      <text>
        <r>
          <rPr>
            <b/>
            <sz val="9"/>
            <color indexed="81"/>
            <rFont val="Tahoma"/>
            <family val="2"/>
          </rPr>
          <t>Nunes, Tiffany:</t>
        </r>
        <r>
          <rPr>
            <sz val="9"/>
            <color indexed="81"/>
            <rFont val="Tahoma"/>
            <family val="2"/>
          </rPr>
          <t xml:space="preserve">
New to organization she will give us her number as soon as she gets one.</t>
        </r>
      </text>
    </comment>
    <comment ref="A230" authorId="1" shapeId="0">
      <text>
        <r>
          <rPr>
            <b/>
            <sz val="9"/>
            <color indexed="81"/>
            <rFont val="Tahoma"/>
            <family val="2"/>
          </rPr>
          <t>Administrator:</t>
        </r>
        <r>
          <rPr>
            <sz val="9"/>
            <color indexed="81"/>
            <rFont val="Tahoma"/>
            <family val="2"/>
          </rPr>
          <t xml:space="preserve">
REQUESTED BY ELESIA HANNA 6-1575
CC# 86151
EFF. 1/2/2015</t>
        </r>
      </text>
    </comment>
    <comment ref="A239" authorId="3" shapeId="0">
      <text>
        <r>
          <rPr>
            <b/>
            <sz val="9"/>
            <color indexed="81"/>
            <rFont val="Tahoma"/>
            <family val="2"/>
          </rPr>
          <t>Damian, Reynaldo:</t>
        </r>
        <r>
          <rPr>
            <sz val="9"/>
            <color indexed="81"/>
            <rFont val="Tahoma"/>
            <family val="2"/>
          </rPr>
          <t xml:space="preserve">
COST CENTER 
1065285-104-AABKX</t>
        </r>
      </text>
    </comment>
    <comment ref="A240" authorId="0" shapeId="0">
      <text>
        <r>
          <rPr>
            <b/>
            <sz val="9"/>
            <color indexed="81"/>
            <rFont val="Tahoma"/>
            <family val="2"/>
          </rPr>
          <t>Nunes, Tiffany:</t>
        </r>
        <r>
          <rPr>
            <sz val="9"/>
            <color indexed="81"/>
            <rFont val="Tahoma"/>
            <family val="2"/>
          </rPr>
          <t xml:space="preserve">
They are not allowed to have phones in this area personel contact or email is what must be used.</t>
        </r>
      </text>
    </comment>
    <comment ref="A241" authorId="1" shapeId="0">
      <text>
        <r>
          <rPr>
            <b/>
            <sz val="9"/>
            <color indexed="81"/>
            <rFont val="Tahoma"/>
            <family val="2"/>
          </rPr>
          <t>Administrator:</t>
        </r>
        <r>
          <rPr>
            <sz val="9"/>
            <color indexed="81"/>
            <rFont val="Tahoma"/>
            <family val="2"/>
          </rPr>
          <t xml:space="preserve">
REQUESTED BY KIMBERLY CHIN
724-1760
CC#1025892-100-AABAB
EFF. 11/7/2014</t>
        </r>
      </text>
    </comment>
    <comment ref="A249" authorId="1" shapeId="0">
      <text>
        <r>
          <rPr>
            <b/>
            <sz val="9"/>
            <color indexed="81"/>
            <rFont val="Tahoma"/>
            <family val="2"/>
          </rPr>
          <t>Administrator:</t>
        </r>
        <r>
          <rPr>
            <sz val="9"/>
            <color indexed="81"/>
            <rFont val="Tahoma"/>
            <family val="2"/>
          </rPr>
          <t xml:space="preserve">
REQUESTED BY VIVIAN SAMPSON
725-2944
EFF. 11/18/2014
CC#1065285-104-AABAX</t>
        </r>
      </text>
    </comment>
    <comment ref="A263" authorId="1" shapeId="0">
      <text>
        <r>
          <rPr>
            <b/>
            <sz val="9"/>
            <color indexed="81"/>
            <rFont val="Tahoma"/>
            <family val="2"/>
          </rPr>
          <t>Administrator:</t>
        </r>
        <r>
          <rPr>
            <sz val="9"/>
            <color indexed="81"/>
            <rFont val="Tahoma"/>
            <family val="2"/>
          </rPr>
          <t xml:space="preserve">
REQUESTED BY LOUISE TALHOUK
725-8314
PTA#1026186-100-AABKS
EFF. 11/24/2014</t>
        </r>
      </text>
    </comment>
    <comment ref="A308" authorId="0" shapeId="0">
      <text>
        <r>
          <rPr>
            <b/>
            <sz val="9"/>
            <color indexed="81"/>
            <rFont val="Tahoma"/>
            <family val="2"/>
          </rPr>
          <t>Nunes, Tiffany:</t>
        </r>
        <r>
          <rPr>
            <sz val="9"/>
            <color indexed="81"/>
            <rFont val="Tahoma"/>
            <family val="2"/>
          </rPr>
          <t xml:space="preserve">
dock hold out, courier delivers directly</t>
        </r>
      </text>
    </comment>
    <comment ref="B321" authorId="2" shapeId="0">
      <text>
        <r>
          <rPr>
            <b/>
            <sz val="8"/>
            <color indexed="81"/>
            <rFont val="Tahoma"/>
            <family val="2"/>
          </rPr>
          <t>SUMC:</t>
        </r>
        <r>
          <rPr>
            <sz val="8"/>
            <color indexed="81"/>
            <rFont val="Tahoma"/>
            <family val="2"/>
          </rPr>
          <t xml:space="preserve">
</t>
        </r>
        <r>
          <rPr>
            <sz val="12"/>
            <color indexed="81"/>
            <rFont val="Tahoma"/>
            <family val="2"/>
          </rPr>
          <t>MOVED 10-05-07</t>
        </r>
      </text>
    </comment>
    <comment ref="B330" authorId="2" shapeId="0">
      <text>
        <r>
          <rPr>
            <b/>
            <sz val="8"/>
            <color indexed="81"/>
            <rFont val="Tahoma"/>
            <family val="2"/>
          </rPr>
          <t>SUMC:</t>
        </r>
        <r>
          <rPr>
            <sz val="8"/>
            <color indexed="81"/>
            <rFont val="Tahoma"/>
            <family val="2"/>
          </rPr>
          <t xml:space="preserve">
PARTIAL GROUP MOVE WAS 5788</t>
        </r>
      </text>
    </comment>
    <comment ref="A343" authorId="4" shapeId="0">
      <text>
        <r>
          <rPr>
            <b/>
            <sz val="9"/>
            <color indexed="81"/>
            <rFont val="Tahoma"/>
            <family val="2"/>
          </rPr>
          <t>Lash, Tiffany:</t>
        </r>
        <r>
          <rPr>
            <sz val="9"/>
            <color indexed="81"/>
            <rFont val="Tahoma"/>
            <family val="2"/>
          </rPr>
          <t xml:space="preserve">
Desk drop only nobody to speak with. Need to look at records.</t>
        </r>
      </text>
    </comment>
    <comment ref="Q343" authorId="1" shapeId="0">
      <text>
        <r>
          <rPr>
            <b/>
            <sz val="9"/>
            <color indexed="81"/>
            <rFont val="Tahoma"/>
            <family val="2"/>
          </rPr>
          <t>Administrator:</t>
        </r>
        <r>
          <rPr>
            <sz val="9"/>
            <color indexed="81"/>
            <rFont val="Tahoma"/>
            <family val="2"/>
          </rPr>
          <t xml:space="preserve">
REQUESTED BY LYNN DAUGHERTY
721-1105</t>
        </r>
      </text>
    </comment>
    <comment ref="B379" authorId="1" shapeId="0">
      <text>
        <r>
          <rPr>
            <b/>
            <sz val="9"/>
            <color indexed="81"/>
            <rFont val="Tahoma"/>
            <family val="2"/>
          </rPr>
          <t>Administrator:</t>
        </r>
        <r>
          <rPr>
            <sz val="9"/>
            <color indexed="81"/>
            <rFont val="Tahoma"/>
            <family val="2"/>
          </rPr>
          <t xml:space="preserve">
REQUESTED BY MARK ALABANZA
650-724-5514</t>
        </r>
      </text>
    </comment>
    <comment ref="B382" authorId="1" shapeId="0">
      <text>
        <r>
          <rPr>
            <b/>
            <sz val="9"/>
            <color indexed="81"/>
            <rFont val="Tahoma"/>
            <family val="2"/>
          </rPr>
          <t>Administrator:</t>
        </r>
        <r>
          <rPr>
            <sz val="9"/>
            <color indexed="81"/>
            <rFont val="Tahoma"/>
            <family val="2"/>
          </rPr>
          <t xml:space="preserve">
REQUESTED BY MELODY LIN
650-736-4757
EFF. 9/17/2013</t>
        </r>
      </text>
    </comment>
    <comment ref="A386" authorId="0" shapeId="0">
      <text>
        <r>
          <rPr>
            <b/>
            <sz val="9"/>
            <color indexed="81"/>
            <rFont val="Tahoma"/>
            <family val="2"/>
          </rPr>
          <t>Nunes, Tiffany:</t>
        </r>
        <r>
          <rPr>
            <sz val="9"/>
            <color indexed="81"/>
            <rFont val="Tahoma"/>
            <family val="2"/>
          </rPr>
          <t xml:space="preserve">
Rt 6 2x a day</t>
        </r>
      </text>
    </comment>
    <comment ref="A387" authorId="0" shapeId="0">
      <text>
        <r>
          <rPr>
            <b/>
            <sz val="9"/>
            <color indexed="81"/>
            <rFont val="Tahoma"/>
            <family val="2"/>
          </rPr>
          <t>Nunes, Tiffany:</t>
        </r>
        <r>
          <rPr>
            <sz val="9"/>
            <color indexed="81"/>
            <rFont val="Tahoma"/>
            <family val="2"/>
          </rPr>
          <t xml:space="preserve">
Rt 6 2x a day</t>
        </r>
      </text>
    </comment>
    <comment ref="A421" authorId="0" shapeId="0">
      <text>
        <r>
          <rPr>
            <b/>
            <sz val="9"/>
            <color indexed="81"/>
            <rFont val="Tahoma"/>
            <family val="2"/>
          </rPr>
          <t>Nunes, Tiffany:</t>
        </r>
        <r>
          <rPr>
            <sz val="9"/>
            <color indexed="81"/>
            <rFont val="Tahoma"/>
            <family val="2"/>
          </rPr>
          <t xml:space="preserve">
Rt 6 2x a day</t>
        </r>
      </text>
    </comment>
    <comment ref="A422" authorId="0" shapeId="0">
      <text>
        <r>
          <rPr>
            <b/>
            <sz val="9"/>
            <color indexed="81"/>
            <rFont val="Tahoma"/>
            <family val="2"/>
          </rPr>
          <t>Nunes, Tiffany:</t>
        </r>
        <r>
          <rPr>
            <sz val="9"/>
            <color indexed="81"/>
            <rFont val="Tahoma"/>
            <family val="2"/>
          </rPr>
          <t xml:space="preserve">
Rt 6 2x a day</t>
        </r>
      </text>
    </comment>
    <comment ref="B425" authorId="1" shapeId="0">
      <text>
        <r>
          <rPr>
            <b/>
            <sz val="9"/>
            <color indexed="81"/>
            <rFont val="Tahoma"/>
            <family val="2"/>
          </rPr>
          <t>Administrator:</t>
        </r>
        <r>
          <rPr>
            <sz val="9"/>
            <color indexed="81"/>
            <rFont val="Tahoma"/>
            <family val="2"/>
          </rPr>
          <t xml:space="preserve">
REQUESTED BY JULIE TISNADO
725-8460
EFF. 1/6/2014</t>
        </r>
      </text>
    </comment>
    <comment ref="A432" authorId="0" shapeId="0">
      <text>
        <r>
          <rPr>
            <b/>
            <sz val="9"/>
            <color indexed="81"/>
            <rFont val="Tahoma"/>
            <family val="2"/>
          </rPr>
          <t>Nunes, Tiffany:</t>
        </r>
        <r>
          <rPr>
            <sz val="9"/>
            <color indexed="81"/>
            <rFont val="Tahoma"/>
            <family val="2"/>
          </rPr>
          <t xml:space="preserve">
dock hold out, courier does delivery</t>
        </r>
      </text>
    </comment>
    <comment ref="A433" authorId="0" shapeId="0">
      <text>
        <r>
          <rPr>
            <b/>
            <sz val="9"/>
            <color indexed="81"/>
            <rFont val="Tahoma"/>
            <family val="2"/>
          </rPr>
          <t>Nunes, Tiffany:</t>
        </r>
        <r>
          <rPr>
            <sz val="9"/>
            <color indexed="81"/>
            <rFont val="Tahoma"/>
            <family val="2"/>
          </rPr>
          <t xml:space="preserve">
dock hold out, courier delivers directly</t>
        </r>
      </text>
    </comment>
    <comment ref="B470" authorId="2" shapeId="0">
      <text>
        <r>
          <rPr>
            <b/>
            <sz val="8"/>
            <color indexed="81"/>
            <rFont val="Tahoma"/>
            <family val="2"/>
          </rPr>
          <t>SUMC:</t>
        </r>
        <r>
          <rPr>
            <sz val="8"/>
            <color indexed="81"/>
            <rFont val="Tahoma"/>
            <family val="2"/>
          </rPr>
          <t xml:space="preserve">
MOVED 5-26-07</t>
        </r>
      </text>
    </comment>
    <comment ref="B479" authorId="2" shapeId="0">
      <text>
        <r>
          <rPr>
            <b/>
            <sz val="8"/>
            <color indexed="81"/>
            <rFont val="Tahoma"/>
            <family val="2"/>
          </rPr>
          <t>SUMC:</t>
        </r>
        <r>
          <rPr>
            <sz val="8"/>
            <color indexed="81"/>
            <rFont val="Tahoma"/>
            <family val="2"/>
          </rPr>
          <t xml:space="preserve">
MOVE EFF. 5-26-07</t>
        </r>
      </text>
    </comment>
    <comment ref="A485" authorId="4" shapeId="0">
      <text>
        <r>
          <rPr>
            <b/>
            <sz val="9"/>
            <color indexed="81"/>
            <rFont val="Tahoma"/>
            <family val="2"/>
          </rPr>
          <t>Lash, Tiffany:</t>
        </r>
        <r>
          <rPr>
            <sz val="9"/>
            <color indexed="81"/>
            <rFont val="Tahoma"/>
            <family val="2"/>
          </rPr>
          <t xml:space="preserve">
Authorized by; Shanette Ceasar (650)724-4139</t>
        </r>
      </text>
    </comment>
    <comment ref="A492" authorId="4" shapeId="0">
      <text>
        <r>
          <rPr>
            <b/>
            <sz val="9"/>
            <color indexed="81"/>
            <rFont val="Tahoma"/>
            <family val="2"/>
          </rPr>
          <t>Lash, Tiffany:</t>
        </r>
        <r>
          <rPr>
            <sz val="9"/>
            <color indexed="81"/>
            <rFont val="Tahoma"/>
            <family val="2"/>
          </rPr>
          <t xml:space="preserve">
Authorized by; Shanette Cesar (650)724-4139</t>
        </r>
      </text>
    </comment>
    <comment ref="A495" authorId="1" shapeId="0">
      <text>
        <r>
          <rPr>
            <b/>
            <sz val="9"/>
            <color indexed="81"/>
            <rFont val="Tahoma"/>
            <family val="2"/>
          </rPr>
          <t>Administrator:</t>
        </r>
        <r>
          <rPr>
            <sz val="9"/>
            <color indexed="81"/>
            <rFont val="Tahoma"/>
            <family val="2"/>
          </rPr>
          <t xml:space="preserve">
REQUESTED BY VIVIAN JONES
353-8263
EFF.12/5/2014</t>
        </r>
      </text>
    </comment>
    <comment ref="A497" authorId="1" shapeId="0">
      <text>
        <r>
          <rPr>
            <b/>
            <sz val="9"/>
            <color indexed="81"/>
            <rFont val="Tahoma"/>
            <family val="2"/>
          </rPr>
          <t>Administrator:</t>
        </r>
        <r>
          <rPr>
            <sz val="9"/>
            <color indexed="81"/>
            <rFont val="Tahoma"/>
            <family val="2"/>
          </rPr>
          <t xml:space="preserve">
REQUESTED BY VIVIAN JOHNS 
353-8263
EFF. 1/9/2015</t>
        </r>
      </text>
    </comment>
    <comment ref="A499" authorId="1" shapeId="0">
      <text>
        <r>
          <rPr>
            <b/>
            <sz val="9"/>
            <color indexed="81"/>
            <rFont val="Tahoma"/>
            <family val="2"/>
          </rPr>
          <t>Administrator:</t>
        </r>
        <r>
          <rPr>
            <sz val="9"/>
            <color indexed="81"/>
            <rFont val="Tahoma"/>
            <family val="2"/>
          </rPr>
          <t xml:space="preserve">
REQUESTED BY VIVIAN JONES
650-353-8263
EFF. 11/04/2014</t>
        </r>
      </text>
    </comment>
    <comment ref="A502" authorId="1" shapeId="0">
      <text>
        <r>
          <rPr>
            <b/>
            <sz val="9"/>
            <color indexed="81"/>
            <rFont val="Tahoma"/>
            <family val="2"/>
          </rPr>
          <t>Administrator:</t>
        </r>
        <r>
          <rPr>
            <sz val="9"/>
            <color indexed="81"/>
            <rFont val="Tahoma"/>
            <family val="2"/>
          </rPr>
          <t xml:space="preserve">
REQUESTED BY VIVIAN JONES
650-353-8263
EFF. 11/04/2014</t>
        </r>
      </text>
    </comment>
    <comment ref="A503" authorId="1" shapeId="0">
      <text>
        <r>
          <rPr>
            <b/>
            <sz val="9"/>
            <color indexed="81"/>
            <rFont val="Tahoma"/>
            <family val="2"/>
          </rPr>
          <t>Administrator:</t>
        </r>
        <r>
          <rPr>
            <sz val="9"/>
            <color indexed="81"/>
            <rFont val="Tahoma"/>
            <family val="2"/>
          </rPr>
          <t xml:space="preserve">
REQUESTED BY VIVIAN JONES
650-353-8263
EFF. 11/03/2014</t>
        </r>
      </text>
    </comment>
    <comment ref="A504" authorId="1" shapeId="0">
      <text>
        <r>
          <rPr>
            <b/>
            <sz val="9"/>
            <color indexed="81"/>
            <rFont val="Tahoma"/>
            <family val="2"/>
          </rPr>
          <t>Administrator:</t>
        </r>
        <r>
          <rPr>
            <sz val="9"/>
            <color indexed="81"/>
            <rFont val="Tahoma"/>
            <family val="2"/>
          </rPr>
          <t xml:space="preserve">
REQUESTED BY VIVIAN JONES
650-353-8263
EFF. 11/03/2014</t>
        </r>
      </text>
    </comment>
    <comment ref="A505" authorId="1" shapeId="0">
      <text>
        <r>
          <rPr>
            <b/>
            <sz val="9"/>
            <color indexed="81"/>
            <rFont val="Tahoma"/>
            <family val="2"/>
          </rPr>
          <t>Administrator:</t>
        </r>
        <r>
          <rPr>
            <sz val="9"/>
            <color indexed="81"/>
            <rFont val="Tahoma"/>
            <family val="2"/>
          </rPr>
          <t xml:space="preserve">
REQUESTED BY VIVIAN JONES
650-353-8263
EFF. 11/03/2014</t>
        </r>
      </text>
    </comment>
    <comment ref="A512" authorId="1" shapeId="0">
      <text>
        <r>
          <rPr>
            <b/>
            <sz val="9"/>
            <color indexed="81"/>
            <rFont val="Tahoma"/>
            <family val="2"/>
          </rPr>
          <t>Administrator:</t>
        </r>
        <r>
          <rPr>
            <sz val="9"/>
            <color indexed="81"/>
            <rFont val="Tahoma"/>
            <family val="2"/>
          </rPr>
          <t xml:space="preserve">
REQUESTED BY VIVIAN JONES
950-353-8263
EFF. 11/04/2014</t>
        </r>
      </text>
    </comment>
    <comment ref="A513" authorId="1" shapeId="0">
      <text>
        <r>
          <rPr>
            <b/>
            <sz val="9"/>
            <color indexed="81"/>
            <rFont val="Tahoma"/>
            <family val="2"/>
          </rPr>
          <t>Administrator:</t>
        </r>
        <r>
          <rPr>
            <sz val="9"/>
            <color indexed="81"/>
            <rFont val="Tahoma"/>
            <family val="2"/>
          </rPr>
          <t xml:space="preserve">
REQUESTED BY VIVIAN JONES
650-353-8263
EFF. 11/04/2014</t>
        </r>
      </text>
    </comment>
    <comment ref="A514" authorId="0" shapeId="0">
      <text>
        <r>
          <rPr>
            <b/>
            <sz val="9"/>
            <color indexed="81"/>
            <rFont val="Tahoma"/>
            <family val="2"/>
          </rPr>
          <t>Nunes, Tiffany:</t>
        </r>
        <r>
          <rPr>
            <sz val="9"/>
            <color indexed="81"/>
            <rFont val="Tahoma"/>
            <family val="2"/>
          </rPr>
          <t xml:space="preserve">
Rt 6 2x a day</t>
        </r>
      </text>
    </comment>
    <comment ref="A518" authorId="4" shapeId="0">
      <text>
        <r>
          <rPr>
            <b/>
            <sz val="9"/>
            <color indexed="81"/>
            <rFont val="Tahoma"/>
            <family val="2"/>
          </rPr>
          <t>Lash, Tiffany:</t>
        </r>
        <r>
          <rPr>
            <sz val="9"/>
            <color indexed="81"/>
            <rFont val="Tahoma"/>
            <family val="2"/>
          </rPr>
          <t xml:space="preserve">
MOVED 12/21/15 AUTH BY MAGGIE SAUNDERS</t>
        </r>
      </text>
    </comment>
    <comment ref="A519" authorId="1" shapeId="0">
      <text>
        <r>
          <rPr>
            <b/>
            <sz val="9"/>
            <color indexed="81"/>
            <rFont val="Tahoma"/>
            <family val="2"/>
          </rPr>
          <t>Administrator:</t>
        </r>
        <r>
          <rPr>
            <sz val="9"/>
            <color indexed="81"/>
            <rFont val="Tahoma"/>
            <family val="2"/>
          </rPr>
          <t xml:space="preserve">
REQUESTED BY JOHN FUQUA
650-724-9820
EFF. 11/17/2014
CC#75084</t>
        </r>
      </text>
    </comment>
    <comment ref="B520" authorId="1" shapeId="0">
      <text>
        <r>
          <rPr>
            <b/>
            <sz val="9"/>
            <color indexed="81"/>
            <rFont val="Tahoma"/>
            <family val="2"/>
          </rPr>
          <t>Administrator:</t>
        </r>
        <r>
          <rPr>
            <sz val="9"/>
            <color indexed="81"/>
            <rFont val="Tahoma"/>
            <family val="2"/>
          </rPr>
          <t xml:space="preserve">
REQUESTED BY TATIANA
650-723-7447</t>
        </r>
      </text>
    </comment>
    <comment ref="A524" authorId="4" shapeId="0">
      <text>
        <r>
          <rPr>
            <b/>
            <sz val="9"/>
            <color indexed="81"/>
            <rFont val="Tahoma"/>
            <family val="2"/>
          </rPr>
          <t>Lash, Tiffany:</t>
        </r>
        <r>
          <rPr>
            <sz val="9"/>
            <color indexed="81"/>
            <rFont val="Tahoma"/>
            <family val="2"/>
          </rPr>
          <t xml:space="preserve">
Authorized by; Angie Kopetsky/Maggie Saunders (650)529-5637</t>
        </r>
      </text>
    </comment>
    <comment ref="A532" authorId="0" shapeId="0">
      <text>
        <r>
          <rPr>
            <b/>
            <sz val="9"/>
            <color indexed="81"/>
            <rFont val="Tahoma"/>
            <family val="2"/>
          </rPr>
          <t>Nunes, Tiffany:</t>
        </r>
        <r>
          <rPr>
            <sz val="9"/>
            <color indexed="81"/>
            <rFont val="Tahoma"/>
            <family val="2"/>
          </rPr>
          <t xml:space="preserve">
Courier come to mail room to pick up sorted mail</t>
        </r>
      </text>
    </comment>
    <comment ref="A534" authorId="0" shapeId="0">
      <text>
        <r>
          <rPr>
            <b/>
            <sz val="9"/>
            <color indexed="81"/>
            <rFont val="Tahoma"/>
            <family val="2"/>
          </rPr>
          <t>Nunes, Tiffany:</t>
        </r>
        <r>
          <rPr>
            <sz val="9"/>
            <color indexed="81"/>
            <rFont val="Tahoma"/>
            <family val="2"/>
          </rPr>
          <t xml:space="preserve">
dock holdout, courier delivers directly
Rt 6 2x a day</t>
        </r>
      </text>
    </comment>
    <comment ref="A535" authorId="0" shapeId="0">
      <text>
        <r>
          <rPr>
            <b/>
            <sz val="9"/>
            <color indexed="81"/>
            <rFont val="Tahoma"/>
            <family val="2"/>
          </rPr>
          <t>Nunes, Tiffany:</t>
        </r>
        <r>
          <rPr>
            <sz val="9"/>
            <color indexed="81"/>
            <rFont val="Tahoma"/>
            <family val="2"/>
          </rPr>
          <t xml:space="preserve">
Dock delivery? Now that wekends are over?</t>
        </r>
      </text>
    </comment>
    <comment ref="A536" authorId="0" shapeId="0">
      <text>
        <r>
          <rPr>
            <b/>
            <sz val="9"/>
            <color indexed="81"/>
            <rFont val="Tahoma"/>
            <family val="2"/>
          </rPr>
          <t>Nunes, Tiffany:</t>
        </r>
        <r>
          <rPr>
            <sz val="9"/>
            <color indexed="81"/>
            <rFont val="Tahoma"/>
            <family val="2"/>
          </rPr>
          <t xml:space="preserve">
Dock hold outs, couriers come to pick them up</t>
        </r>
      </text>
    </comment>
    <comment ref="A537" authorId="0" shapeId="0">
      <text>
        <r>
          <rPr>
            <b/>
            <sz val="9"/>
            <color indexed="81"/>
            <rFont val="Tahoma"/>
            <family val="2"/>
          </rPr>
          <t>Nunes, Tiffany:</t>
        </r>
        <r>
          <rPr>
            <sz val="9"/>
            <color indexed="81"/>
            <rFont val="Tahoma"/>
            <family val="2"/>
          </rPr>
          <t xml:space="preserve">
dock hold out, courier does direct delivery</t>
        </r>
      </text>
    </comment>
    <comment ref="A538" authorId="0" shapeId="0">
      <text>
        <r>
          <rPr>
            <b/>
            <sz val="9"/>
            <color indexed="81"/>
            <rFont val="Tahoma"/>
            <family val="2"/>
          </rPr>
          <t>Nunes, Tiffany:</t>
        </r>
        <r>
          <rPr>
            <sz val="9"/>
            <color indexed="81"/>
            <rFont val="Tahoma"/>
            <family val="2"/>
          </rPr>
          <t xml:space="preserve">
courier comes to pick it up</t>
        </r>
      </text>
    </comment>
    <comment ref="A540" authorId="0" shapeId="0">
      <text>
        <r>
          <rPr>
            <b/>
            <sz val="9"/>
            <color indexed="81"/>
            <rFont val="Tahoma"/>
            <family val="2"/>
          </rPr>
          <t>Nunes, Tiffany:</t>
        </r>
        <r>
          <rPr>
            <sz val="9"/>
            <color indexed="81"/>
            <rFont val="Tahoma"/>
            <family val="2"/>
          </rPr>
          <t xml:space="preserve">
dock hold out, courier comes to pick it up</t>
        </r>
      </text>
    </comment>
    <comment ref="A541" authorId="0" shapeId="0">
      <text>
        <r>
          <rPr>
            <b/>
            <sz val="9"/>
            <color indexed="81"/>
            <rFont val="Tahoma"/>
            <family val="2"/>
          </rPr>
          <t>Nunes, Tiffany:</t>
        </r>
        <r>
          <rPr>
            <sz val="9"/>
            <color indexed="81"/>
            <rFont val="Tahoma"/>
            <family val="2"/>
          </rPr>
          <t xml:space="preserve">
dock hold out, courier delivers directly</t>
        </r>
      </text>
    </comment>
    <comment ref="A542" authorId="0" shapeId="0">
      <text>
        <r>
          <rPr>
            <b/>
            <sz val="9"/>
            <color indexed="81"/>
            <rFont val="Tahoma"/>
            <family val="2"/>
          </rPr>
          <t>Nunes, Tiffany:</t>
        </r>
        <r>
          <rPr>
            <sz val="9"/>
            <color indexed="81"/>
            <rFont val="Tahoma"/>
            <family val="2"/>
          </rPr>
          <t xml:space="preserve">
courier comes to pick it up</t>
        </r>
      </text>
    </comment>
    <comment ref="A560" authorId="1" shapeId="0">
      <text>
        <r>
          <rPr>
            <b/>
            <sz val="9"/>
            <color indexed="81"/>
            <rFont val="Tahoma"/>
            <family val="2"/>
          </rPr>
          <t>Administrator:</t>
        </r>
        <r>
          <rPr>
            <sz val="9"/>
            <color indexed="81"/>
            <rFont val="Tahoma"/>
            <family val="2"/>
          </rPr>
          <t xml:space="preserve">
REQUESTED BY ERICA DAPELO-GARCIA
721-2013
CC#86178
EFF. 10/01/2014</t>
        </r>
      </text>
    </comment>
    <comment ref="B591" authorId="2" shapeId="0">
      <text>
        <r>
          <rPr>
            <b/>
            <sz val="8"/>
            <color indexed="81"/>
            <rFont val="Tahoma"/>
            <family val="2"/>
          </rPr>
          <t>SUMC:</t>
        </r>
        <r>
          <rPr>
            <sz val="8"/>
            <color indexed="81"/>
            <rFont val="Tahoma"/>
            <family val="2"/>
          </rPr>
          <t xml:space="preserve">
MOVED TO 1ST. FLR. NOTIFICATION RECEIVED 4-13-07</t>
        </r>
      </text>
    </comment>
    <comment ref="A592" authorId="0" shapeId="0">
      <text>
        <r>
          <rPr>
            <b/>
            <sz val="9"/>
            <color indexed="81"/>
            <rFont val="Tahoma"/>
            <family val="2"/>
          </rPr>
          <t>Nunes, Tiffany:</t>
        </r>
        <r>
          <rPr>
            <sz val="9"/>
            <color indexed="81"/>
            <rFont val="Tahoma"/>
            <family val="2"/>
          </rPr>
          <t xml:space="preserve">
Gerald will be the best on site POC for the outside area.</t>
        </r>
      </text>
    </comment>
    <comment ref="B594" authorId="2" shapeId="0">
      <text>
        <r>
          <rPr>
            <b/>
            <sz val="8"/>
            <color indexed="81"/>
            <rFont val="Tahoma"/>
            <family val="2"/>
          </rPr>
          <t>SUMC:</t>
        </r>
        <r>
          <rPr>
            <sz val="8"/>
            <color indexed="81"/>
            <rFont val="Tahoma"/>
            <family val="2"/>
          </rPr>
          <t xml:space="preserve">
 USE TO BE </t>
        </r>
        <r>
          <rPr>
            <b/>
            <sz val="8"/>
            <color indexed="81"/>
            <rFont val="Tahoma"/>
            <family val="2"/>
          </rPr>
          <t>fremont courier picks up from LPCH mailroom.
NOW REOPEN FOR PEDIATRIC CRITICAL CARE MEDICINE
BRENDA ROTH
498-6313
PTA# 1026319-100-AABKS
EFF. 1/14/2015</t>
        </r>
      </text>
    </comment>
    <comment ref="A595" authorId="0" shapeId="0">
      <text>
        <r>
          <rPr>
            <b/>
            <sz val="9"/>
            <color indexed="81"/>
            <rFont val="Tahoma"/>
            <family val="2"/>
          </rPr>
          <t>Nunes, Tiffany:</t>
        </r>
        <r>
          <rPr>
            <sz val="9"/>
            <color indexed="81"/>
            <rFont val="Tahoma"/>
            <family val="2"/>
          </rPr>
          <t xml:space="preserve">
dock hold out, courier comes to deliver</t>
        </r>
      </text>
    </comment>
    <comment ref="B595" authorId="0" shapeId="0">
      <text>
        <r>
          <rPr>
            <b/>
            <sz val="9"/>
            <color indexed="81"/>
            <rFont val="Tahoma"/>
            <family val="2"/>
          </rPr>
          <t>Nunes, Tiffany:</t>
        </r>
        <r>
          <rPr>
            <sz val="9"/>
            <color indexed="81"/>
            <rFont val="Tahoma"/>
            <family val="2"/>
          </rPr>
          <t xml:space="preserve">
</t>
        </r>
      </text>
    </comment>
    <comment ref="A706" authorId="0" shapeId="0">
      <text>
        <r>
          <rPr>
            <b/>
            <sz val="9"/>
            <color indexed="81"/>
            <rFont val="Tahoma"/>
            <family val="2"/>
          </rPr>
          <t>Nunes, Tiffany:</t>
        </r>
        <r>
          <rPr>
            <sz val="9"/>
            <color indexed="81"/>
            <rFont val="Tahoma"/>
            <family val="2"/>
          </rPr>
          <t xml:space="preserve">
dock hold outs, couriers come to deliver these</t>
        </r>
      </text>
    </comment>
    <comment ref="A742" authorId="4" shapeId="0">
      <text>
        <r>
          <rPr>
            <b/>
            <sz val="9"/>
            <color indexed="81"/>
            <rFont val="Tahoma"/>
            <family val="2"/>
          </rPr>
          <t>Lash, Tiffany:</t>
        </r>
        <r>
          <rPr>
            <sz val="9"/>
            <color indexed="81"/>
            <rFont val="Tahoma"/>
            <family val="2"/>
          </rPr>
          <t xml:space="preserve">
Forward to MC5244
</t>
        </r>
      </text>
    </comment>
  </commentList>
</comments>
</file>

<file path=xl/sharedStrings.xml><?xml version="1.0" encoding="utf-8"?>
<sst xmlns="http://schemas.openxmlformats.org/spreadsheetml/2006/main" count="4557" uniqueCount="2089">
  <si>
    <t>SHC</t>
  </si>
  <si>
    <t>LPCH</t>
  </si>
  <si>
    <t>SoM  Trx</t>
  </si>
  <si>
    <t>Clark Trx</t>
  </si>
  <si>
    <t>SHC Trx</t>
  </si>
  <si>
    <t>LPCH Trx</t>
  </si>
  <si>
    <t>Current Schedule: SoM &amp; Clark -1delivery/day, 5days/wk. SHC &amp; LPCH- 2 delivery/day,5days wk.</t>
  </si>
  <si>
    <t>MC</t>
  </si>
  <si>
    <t>Dept</t>
  </si>
  <si>
    <t>Address</t>
  </si>
  <si>
    <t>Loc</t>
  </si>
  <si>
    <t>TOTAL Frequency</t>
  </si>
  <si>
    <t>LPCH delivered by SHC</t>
  </si>
  <si>
    <t>1510 PAGE MILL RD.</t>
  </si>
  <si>
    <t>Y</t>
  </si>
  <si>
    <t>LPCH ADMITTING DEPARTMENT</t>
  </si>
  <si>
    <t>1520 PAGE MILL RD.</t>
  </si>
  <si>
    <t>1ST FL D106</t>
  </si>
  <si>
    <t>FINANCIAL PLNG AND DEC SUPPORT SVCS. - LPCH</t>
  </si>
  <si>
    <t>4700 BOHANNON DR.</t>
  </si>
  <si>
    <t>INFORMATION TECHNOLOGY (IT) (LPCH)</t>
  </si>
  <si>
    <t>4100 BOHANNON DR.</t>
  </si>
  <si>
    <t xml:space="preserve">2ND FL </t>
  </si>
  <si>
    <t>GOVERNMENT RELATIONS (LPCH)</t>
  </si>
  <si>
    <t xml:space="preserve">DEPT OF PEDS - BILLING/REIMBURSEMENT </t>
  </si>
  <si>
    <t>HOME PHARMACY</t>
  </si>
  <si>
    <t>HEALTH VAN</t>
  </si>
  <si>
    <t>PEDIATRIC WEIGHT CONTROL PROGRAMS</t>
  </si>
  <si>
    <t>1ST FLOOR</t>
  </si>
  <si>
    <t>REHAB, LPCH</t>
  </si>
  <si>
    <t>321 MIDDLEFIELD RD.</t>
  </si>
  <si>
    <t>SUITE 130</t>
  </si>
  <si>
    <t>LPCH LEADERSHIP &amp; EDUCATION</t>
  </si>
  <si>
    <t>ADMINISTRATION, LPCH</t>
  </si>
  <si>
    <t>770 WELCH RD.</t>
  </si>
  <si>
    <t>150</t>
  </si>
  <si>
    <t xml:space="preserve">ACCOUNTING (GENERAL) , LPCH </t>
  </si>
  <si>
    <t>2ND FL</t>
  </si>
  <si>
    <t>TREASURY (THOMAS MALM)</t>
  </si>
  <si>
    <t>MEDICAL RECORD MANAGEMENT MONICA RIVERA 724-9873</t>
  </si>
  <si>
    <t>INTERPERTER SERVICES</t>
  </si>
  <si>
    <t>PATIENT FINANCIAL SERVICES LPCH</t>
  </si>
  <si>
    <t>2ND FLOOR</t>
  </si>
  <si>
    <t>INTERPRETER SERVICES MANAGER (GRACIELA DUPERRAULT)</t>
  </si>
  <si>
    <t>SUITE 220</t>
  </si>
  <si>
    <t>WELL BABY NURSERY</t>
  </si>
  <si>
    <t>HF205</t>
  </si>
  <si>
    <t>DIR. SUPPORT SERVICES</t>
  </si>
  <si>
    <t>RISK MANAGEMENT</t>
  </si>
  <si>
    <t>700 WELCH RD. BARN</t>
  </si>
  <si>
    <t>114B</t>
  </si>
  <si>
    <t>KEVIN VERMILLION (SFDP &amp; SUGER C)</t>
  </si>
  <si>
    <t>310B</t>
  </si>
  <si>
    <t>MOTION &amp; GAIT ANALYSIS LAB</t>
  </si>
  <si>
    <t>HEM/ONC</t>
  </si>
  <si>
    <t>1000 WELCH RD.</t>
  </si>
  <si>
    <t>CEDP (LPCH PROGRAM AT EL CAMINO HOSPITAL</t>
  </si>
  <si>
    <t>2500 GRANT RD.</t>
  </si>
  <si>
    <t>CASTRO COMMONS CLINIC (MT VIEW)</t>
  </si>
  <si>
    <t>1174 CASTRO ST.</t>
  </si>
  <si>
    <t>ADOLESCENT MEDICINE, DIV. OF  (MT VIEW)</t>
  </si>
  <si>
    <t>250A</t>
  </si>
  <si>
    <t>CENTER FOR ADVANCED PEDIATRIC EDUCATION</t>
  </si>
  <si>
    <t>#200</t>
  </si>
  <si>
    <t>PERINATAL DIAGNOSTIC CENTER - SANTA CRUZ</t>
  </si>
  <si>
    <t>SANTA CRUZ</t>
  </si>
  <si>
    <t>FREEMONT PERINATAL DIAGNOSTIC CLINIC</t>
  </si>
  <si>
    <t>D-3</t>
  </si>
  <si>
    <t>SPECIAL CARE NURSERY - SEQUOIA HOSPITAL</t>
  </si>
  <si>
    <t>3RD FL.</t>
  </si>
  <si>
    <t>AUDIOLOGY CLINIC (LPCH)</t>
  </si>
  <si>
    <t>LPCH FOUNDATION</t>
  </si>
  <si>
    <t xml:space="preserve">400 HAMILTON </t>
  </si>
  <si>
    <t>340</t>
  </si>
  <si>
    <t>OBSTETRICS CLINIC</t>
  </si>
  <si>
    <t>201</t>
  </si>
  <si>
    <t>PICU, CRITICAL CARE / PEDS PULMONARY MEDICINE</t>
  </si>
  <si>
    <t>#350</t>
  </si>
  <si>
    <t>INFANT DEVEL. CLINIC (NEUROSCIENCE &amp; PED SURG CLIN)</t>
  </si>
  <si>
    <t xml:space="preserve">730 WELCH RD. </t>
  </si>
  <si>
    <t>1ST FL</t>
  </si>
  <si>
    <t xml:space="preserve">1ST FL </t>
  </si>
  <si>
    <t>ACUTE CARE CLINIC (PRIMARY CARE CLINIC)</t>
  </si>
  <si>
    <t>CLINIC BUSINESS OFFICE (LPCH)</t>
  </si>
  <si>
    <t>200A</t>
  </si>
  <si>
    <t>BUSINESS DEVELOPMENT</t>
  </si>
  <si>
    <t>CENTER FOR NURSING EXCELLENCE</t>
  </si>
  <si>
    <t>CENTER FOR ADVANCED PEDIATRIC EDUCATION (CAPE)</t>
  </si>
  <si>
    <t>TRAUMA INJURY PREVENTION</t>
  </si>
  <si>
    <t>M136</t>
  </si>
  <si>
    <t>PEDIATRIC PALLATIVE CARE SERVICES</t>
  </si>
  <si>
    <t>114A</t>
  </si>
  <si>
    <t>MEDICAL RECORDS</t>
  </si>
  <si>
    <t>PERI-ANESTHESIA ASSESMENT CENTER (PAC)</t>
  </si>
  <si>
    <t>RM0254</t>
  </si>
  <si>
    <t>FOOD SERVICE</t>
  </si>
  <si>
    <t>MED STAFF / HOUSE STAFF</t>
  </si>
  <si>
    <t>0111</t>
  </si>
  <si>
    <t>CASE MANAGEMENT</t>
  </si>
  <si>
    <t>0516</t>
  </si>
  <si>
    <t>INTERMEDIATE INTENSIVE CARE NURSERY (JOHNSON CT)</t>
  </si>
  <si>
    <t>HF103</t>
  </si>
  <si>
    <t>ADMITTING DEPT.</t>
  </si>
  <si>
    <t>1201</t>
  </si>
  <si>
    <t>1511</t>
  </si>
  <si>
    <t>1709</t>
  </si>
  <si>
    <t>BONE MARROW TRANSPLANT</t>
  </si>
  <si>
    <t>CARDIOLOGY CLINIC</t>
  </si>
  <si>
    <t>NEONATAL INTENSIVE CARE UNIT - 2 WEST</t>
  </si>
  <si>
    <t>2 WEST</t>
  </si>
  <si>
    <t>2 EAST</t>
  </si>
  <si>
    <t>PEDIATRIC INTENSITIVE CARE UNIT - 2 EAST</t>
  </si>
  <si>
    <t xml:space="preserve"> </t>
  </si>
  <si>
    <t>PATIENT CARE UNIT - 3 WEST</t>
  </si>
  <si>
    <t>3 WEST</t>
  </si>
  <si>
    <t>3656</t>
  </si>
  <si>
    <t>3 EAST</t>
  </si>
  <si>
    <t>PATIENT CARE UNIT - 3 SOUTH</t>
  </si>
  <si>
    <t>3 SOUTH</t>
  </si>
  <si>
    <t>3 NORTH</t>
  </si>
  <si>
    <t>PATIENT CARE UNIT - 3 NORTH</t>
  </si>
  <si>
    <t>FOLLET STORE #675 STANFORD MEDICAL BOOK STORE</t>
  </si>
  <si>
    <t>LK100</t>
  </si>
  <si>
    <t>MS</t>
  </si>
  <si>
    <t>ENDOCRINOLOGY ACADEMIC &amp; RESEARCH</t>
  </si>
  <si>
    <t xml:space="preserve"> S025/S005</t>
  </si>
  <si>
    <t>GEOGRAPHIC MEDICINE, DIVISION OF INFECTIOUS DISEASE ACADEMIC &amp; RESEARCH</t>
  </si>
  <si>
    <t>MEDICINE, DEPARTMENT OF (CHAIRMAN)</t>
  </si>
  <si>
    <t xml:space="preserve"> S102</t>
  </si>
  <si>
    <t>NEPHROLOGY (Peterson,Myers,Lafayette) ACADEMIC &amp; RESEARCH</t>
  </si>
  <si>
    <t>S-161</t>
  </si>
  <si>
    <t>ALWAY</t>
  </si>
  <si>
    <t>ANESTHESIA RESEARCH</t>
  </si>
  <si>
    <t xml:space="preserve"> S274</t>
  </si>
  <si>
    <t>UROLOGY DEPARTMENT ACADEMIC &amp; RESEARCH</t>
  </si>
  <si>
    <t>GENETICS DEPARTMENT ACADEMIC &amp; RESEARCH</t>
  </si>
  <si>
    <t xml:space="preserve"> M320</t>
  </si>
  <si>
    <t>STUDENT AFFAIRS</t>
  </si>
  <si>
    <t>LANE LIBRARY</t>
  </si>
  <si>
    <t>MICROBIOLOGY AND IMMUNOLOGY ACADEMIC &amp; RESEARCH</t>
  </si>
  <si>
    <t xml:space="preserve"> D300</t>
  </si>
  <si>
    <t>NEUROBIOLOGY ACADEMIC &amp; RESEARCH</t>
  </si>
  <si>
    <t>BIOPHYSICS, STRUCTURAL BIOLOGY &amp; PROGRAM IN ACADEMIC &amp; RESEARCH</t>
  </si>
  <si>
    <t>GARDNER LAB (DR. OHYLLIS GARDNER)</t>
  </si>
  <si>
    <t xml:space="preserve"> L308</t>
  </si>
  <si>
    <t>DEPT OF RADIOLOGY (LEVIN LAB.)</t>
  </si>
  <si>
    <t>M001</t>
  </si>
  <si>
    <t>OFFICE OF FACILITIES PLANNING &amp; MGMT (MED SCH)</t>
  </si>
  <si>
    <t>CLINICAL PHARMACOLOGY (ADMINISTRATION)</t>
  </si>
  <si>
    <t xml:space="preserve"> S009</t>
  </si>
  <si>
    <t>FIRDAUS DHABHAR LAB</t>
  </si>
  <si>
    <t>GRANT</t>
  </si>
  <si>
    <t>S-207</t>
  </si>
  <si>
    <t>ANATOMY, DEPT OF SURGERY ACADEMIC &amp; RESEARCH</t>
  </si>
  <si>
    <t>PEDIATRICS SURGICAL RESEARCH LAB</t>
  </si>
  <si>
    <t>CANCER RESEARCH ADMINISTRATION</t>
  </si>
  <si>
    <t>RADIATION ONCOLOGY ACADEMIC &amp; RESEARCH</t>
  </si>
  <si>
    <t>CCSR CAFÉ</t>
  </si>
  <si>
    <t>HEMATOLOGY,  DEPT OF MEDICINE ACADEMIC &amp; RESEARCH</t>
  </si>
  <si>
    <t>CARDIOPULMONARY RES. LAB (RABINOVITCH/BLAND)</t>
  </si>
  <si>
    <t>PEDIATRICS,  IMMUNOLOGY &amp; TRANSPLANTATION BIO.</t>
  </si>
  <si>
    <t>NEPHROLOGY</t>
  </si>
  <si>
    <t>IMMUNOLOGY AND RHEUMATOLOGY DIVISION</t>
  </si>
  <si>
    <t xml:space="preserve">DERMATOLOGY  </t>
  </si>
  <si>
    <t>CARDIOVASCULAR MEDICINE, DR. CHANG LAB</t>
  </si>
  <si>
    <t>BONE MARROW TRANSPLANT,  DEPT OF MEDICINE</t>
  </si>
  <si>
    <t xml:space="preserve">MOLECULAR PHARMACOLOGY  </t>
  </si>
  <si>
    <t>BAXTER LAB FOR GENETIC PHARMACOLOGY</t>
  </si>
  <si>
    <t>STANFORD FUNCTIONAL GENOMICS FACILITY</t>
  </si>
  <si>
    <t xml:space="preserve">GASTROENTEROLOGY,  DEPT OF MED (MOVE TO 03/25/04 </t>
  </si>
  <si>
    <t>M211</t>
  </si>
  <si>
    <t>PEDIATRICS (ADMINISTRATION)</t>
  </si>
  <si>
    <t>HH315</t>
  </si>
  <si>
    <t>DATA CENTER (HMIS OPERATIONS)</t>
  </si>
  <si>
    <t>HC010</t>
  </si>
  <si>
    <t>DEANS OFFICE</t>
  </si>
  <si>
    <t>LK3C02</t>
  </si>
  <si>
    <t>LKS 300</t>
  </si>
  <si>
    <t>EDUCATIONAL TECHNOLOGY/IMMERSIVE LEARNING CTR</t>
  </si>
  <si>
    <t>BECKMAN OFFICE</t>
  </si>
  <si>
    <t xml:space="preserve"> B062</t>
  </si>
  <si>
    <t>BIOCHEMISTRY</t>
  </si>
  <si>
    <t xml:space="preserve"> B400</t>
  </si>
  <si>
    <t>BOSWELL</t>
  </si>
  <si>
    <t xml:space="preserve"> BOSWELL</t>
  </si>
  <si>
    <t>NEUROLOGY (STEINMAN LAB)</t>
  </si>
  <si>
    <t xml:space="preserve"> B002</t>
  </si>
  <si>
    <t>GENETICS (HERZENBERG LAB)</t>
  </si>
  <si>
    <t xml:space="preserve"> B007</t>
  </si>
  <si>
    <t xml:space="preserve"> L235</t>
  </si>
  <si>
    <t>PATHOLOGY DEPARTMENT</t>
  </si>
  <si>
    <t>NEUROSURGERY DEPARTMENT</t>
  </si>
  <si>
    <t>EDWARDS</t>
  </si>
  <si>
    <t>DEVELOPMENTAL BIOLOGY</t>
  </si>
  <si>
    <t xml:space="preserve"> B300</t>
  </si>
  <si>
    <t>COMPARITIVE MEDICINE, DEPT OF</t>
  </si>
  <si>
    <t xml:space="preserve"> R321</t>
  </si>
  <si>
    <t>MOL / CELL PHYSIO</t>
  </si>
  <si>
    <t xml:space="preserve"> B100</t>
  </si>
  <si>
    <t>DEPARTMENT OF MEDCINE BILLING</t>
  </si>
  <si>
    <t>1A</t>
  </si>
  <si>
    <t>SHARED FACS FACILITY</t>
  </si>
  <si>
    <t xml:space="preserve">BECKMAN </t>
  </si>
  <si>
    <t>B015</t>
  </si>
  <si>
    <t>#A</t>
  </si>
  <si>
    <t>RESEARCH MANAGEMENT GROUP</t>
  </si>
  <si>
    <t>OFFICE OF POSTDOCTORAL AFFAIRS (MSOB)</t>
  </si>
  <si>
    <t>1215 WELCH RD.</t>
  </si>
  <si>
    <t xml:space="preserve">STANFORD GERIATRIC EDUCATION CENTER </t>
  </si>
  <si>
    <t>#B</t>
  </si>
  <si>
    <t>X-309</t>
  </si>
  <si>
    <t>T-153</t>
  </si>
  <si>
    <t>CARDIOVASCULAR MEDICINE</t>
  </si>
  <si>
    <t>2ND FL.</t>
  </si>
  <si>
    <t>CARDIOTHORACIC SURGERY</t>
  </si>
  <si>
    <t>FAMILY &amp; COMMUNITY MEDICINE (FCPM) 11/07/02</t>
  </si>
  <si>
    <t>MOD-G</t>
  </si>
  <si>
    <t>DEAN FIN. &amp; ADMIN OPERATION</t>
  </si>
  <si>
    <t>MOD-B</t>
  </si>
  <si>
    <t>LAB ANIMAL MEDICINE</t>
  </si>
  <si>
    <t>SPRC (MSOB)</t>
  </si>
  <si>
    <t>MSOB</t>
  </si>
  <si>
    <t>X342</t>
  </si>
  <si>
    <t>MEDNET</t>
  </si>
  <si>
    <t>X202</t>
  </si>
  <si>
    <t>RADIOLOGY</t>
  </si>
  <si>
    <t>CARDIOVASCULAR INSTITUTE (CVI)</t>
  </si>
  <si>
    <t>MOD B RM44</t>
  </si>
  <si>
    <t>2F. E.WING</t>
  </si>
  <si>
    <t>265 CAMPUS DR.</t>
  </si>
  <si>
    <t>1 ST FLOOR BUILDING MANAGER</t>
  </si>
  <si>
    <t>G1100</t>
  </si>
  <si>
    <t>1 ST FLOOR N-W</t>
  </si>
  <si>
    <t>G1048</t>
  </si>
  <si>
    <t>1 ST FLOOR S-E</t>
  </si>
  <si>
    <t>G1127</t>
  </si>
  <si>
    <t>2 ND FLOOR N-W</t>
  </si>
  <si>
    <t>G2103</t>
  </si>
  <si>
    <t>2 ND FLOOR S-E</t>
  </si>
  <si>
    <t>G2047</t>
  </si>
  <si>
    <t>3 RD FLOOR ADMIN.</t>
  </si>
  <si>
    <t>G3101</t>
  </si>
  <si>
    <t>3 RD FLOOR N-W</t>
  </si>
  <si>
    <t>G3057</t>
  </si>
  <si>
    <t>3 RD FLOOR S-E</t>
  </si>
  <si>
    <t>G3113</t>
  </si>
  <si>
    <t>MEDICAL GRAPHICS</t>
  </si>
  <si>
    <t>SUMMIT</t>
  </si>
  <si>
    <t>MEDICAL INFORMATICS</t>
  </si>
  <si>
    <t>DEPT OF RADIOLOGY / NUCLEAR MEDICINE</t>
  </si>
  <si>
    <t>LUCAS</t>
  </si>
  <si>
    <t>P-093</t>
  </si>
  <si>
    <t>P-104</t>
  </si>
  <si>
    <t>PRITZKER LAB (DEV. * MOLEC. NEURO BIOLOGY)</t>
  </si>
  <si>
    <t xml:space="preserve">NEUROSURGICAL LABS  </t>
  </si>
  <si>
    <t>P304</t>
  </si>
  <si>
    <t>SURGERY (TRANSPLANT LAB) (IMMUNOBIOLOGY)</t>
  </si>
  <si>
    <t xml:space="preserve"> P326</t>
  </si>
  <si>
    <t>SURGERY (VASCULAR LAB)</t>
  </si>
  <si>
    <t xml:space="preserve"> P224</t>
  </si>
  <si>
    <t>NBER, 30 ALTA RD.</t>
  </si>
  <si>
    <t>A148</t>
  </si>
  <si>
    <t>3351 EL CAMINO</t>
  </si>
  <si>
    <t>VA PSYCHIATRY</t>
  </si>
  <si>
    <t>301 RAVENSWOOD</t>
  </si>
  <si>
    <t>FINANCE(MSOB)</t>
  </si>
  <si>
    <t>555 MIDDLEFIELD</t>
  </si>
  <si>
    <t>CSU (CARDIAC SURGERY UNIT)</t>
  </si>
  <si>
    <t xml:space="preserve"> D1 CSU</t>
  </si>
  <si>
    <t>CENTER FOR CARDIOVASCULAR INTERVENTION</t>
  </si>
  <si>
    <t xml:space="preserve"> H3554</t>
  </si>
  <si>
    <t>ANESTHESIA</t>
  </si>
  <si>
    <t xml:space="preserve"> H3680</t>
  </si>
  <si>
    <t>SURGERY ADMINISTRATION</t>
  </si>
  <si>
    <t xml:space="preserve">SLEEP CLINIC </t>
  </si>
  <si>
    <t>800 WELCH RD.</t>
  </si>
  <si>
    <t>4TH FL</t>
  </si>
  <si>
    <t>PSYCHIATRY (ALCOHOL AND DRUG)</t>
  </si>
  <si>
    <t>PSYCHIATRY (SLEEP CLINIC)</t>
  </si>
  <si>
    <t>PEDIATRICS (NEONATOLOGY)</t>
  </si>
  <si>
    <t>750 WELCH RD.</t>
  </si>
  <si>
    <t>780 WELCH RD.</t>
  </si>
  <si>
    <t xml:space="preserve">PEDIATRICS LIVER TRANSPLANT (RENAL TRANSPLANT)  </t>
  </si>
  <si>
    <t>OTOLARYNGOLOGY (HEAD &amp; NECK SURGERY) DEPT</t>
  </si>
  <si>
    <t>BIOMEDICAL ETHICS</t>
  </si>
  <si>
    <t>701 WELCH RD.</t>
  </si>
  <si>
    <t>DOM FACULTY AFFAIRS</t>
  </si>
  <si>
    <t>2C2309</t>
  </si>
  <si>
    <t>DEPARTMENT OF CONTINUING MEDICAL EDUCATION</t>
  </si>
  <si>
    <t>OB/GYN (NEZHAT INSTITUTE FOR SPECIAL SURGERY)</t>
  </si>
  <si>
    <t xml:space="preserve"> #200</t>
  </si>
  <si>
    <t>KIDNEY / PANCREAS TRANSPLANT (ADULT)</t>
  </si>
  <si>
    <t>DEPT PSYCH, GENETICS OF BRAIN FUNC, DR. LEVINSON</t>
  </si>
  <si>
    <t>1225 CRANE ST.</t>
  </si>
  <si>
    <t>PALO ALTO MEDICAL CLINIC</t>
  </si>
  <si>
    <t>WILL CALL</t>
  </si>
  <si>
    <t>VADEN STUDENT HEALTH</t>
  </si>
  <si>
    <t xml:space="preserve"> 666 CAMPUS DR.</t>
  </si>
  <si>
    <t>5709-A</t>
  </si>
  <si>
    <t>ORTHOPEDIC SURGERY</t>
  </si>
  <si>
    <t>SPORTS MEDICINE</t>
  </si>
  <si>
    <t>ARRILLIGA</t>
  </si>
  <si>
    <t>FRYDMAN / KOPITO</t>
  </si>
  <si>
    <t>SCHNITZER, DEISSEROTH AND BOAHEN</t>
  </si>
  <si>
    <t>NEUROSCIENCES</t>
  </si>
  <si>
    <t>CIMPRICH / WANDLESS</t>
  </si>
  <si>
    <t>RESTAURANT</t>
  </si>
  <si>
    <t>GOVERNANCE (ADMINISTRATION)</t>
  </si>
  <si>
    <t>LATOMBE / BATZOGLOU / GUIBAS / PANDE</t>
  </si>
  <si>
    <t>LEVITT / ALTMAN</t>
  </si>
  <si>
    <t>KANE / SINCOCK / SUBLETT / PARKER</t>
  </si>
  <si>
    <t>DELP / NAPEL</t>
  </si>
  <si>
    <t>HCO29</t>
  </si>
  <si>
    <t>HC029</t>
  </si>
  <si>
    <t>THE PRIVACY OFFICE (HIPAA)</t>
  </si>
  <si>
    <t>HC006</t>
  </si>
  <si>
    <t>EMPLOYEE LABOR LABOR RELATIONS</t>
  </si>
  <si>
    <t>RESPIRATORY THERAPY</t>
  </si>
  <si>
    <t>HC023</t>
  </si>
  <si>
    <t>EMPLOYEE HEALTH (PICK UP ONLY)</t>
  </si>
  <si>
    <t>HOUSE STAFF</t>
  </si>
  <si>
    <t>HC435</t>
  </si>
  <si>
    <t>PEDIATRIC (HEMATOLOGY &amp; ONCOLOGY)</t>
  </si>
  <si>
    <t>ENGINEERING &amp; MAINTENANCE</t>
  </si>
  <si>
    <t xml:space="preserve"> HH004</t>
  </si>
  <si>
    <t>CREDIT UNION</t>
  </si>
  <si>
    <t>CATH LAB ADMINISTRATION (DR.YEUNG)</t>
  </si>
  <si>
    <t>INPATIENT PSYCHIATRY</t>
  </si>
  <si>
    <t>AUXILIARY SERVICE</t>
  </si>
  <si>
    <t xml:space="preserve"> H1136</t>
  </si>
  <si>
    <t>C.R.O.N.A.</t>
  </si>
  <si>
    <t xml:space="preserve"> H0105</t>
  </si>
  <si>
    <t>GIFT SHOP</t>
  </si>
  <si>
    <t>FOOD SERVICES</t>
  </si>
  <si>
    <t>ADMITTING (PATIENT ADMITTING, SUH)</t>
  </si>
  <si>
    <t xml:space="preserve"> H1105</t>
  </si>
  <si>
    <t>CLINIC, COMPLIANCE AUDIT</t>
  </si>
  <si>
    <t xml:space="preserve"> H3249</t>
  </si>
  <si>
    <t>CLINICAL NUTRITION DEPT.</t>
  </si>
  <si>
    <t xml:space="preserve"> H1207</t>
  </si>
  <si>
    <t>RADIOLOGY DIAG. (ADMIN. HOSPITAL)</t>
  </si>
  <si>
    <t>H0342</t>
  </si>
  <si>
    <t>AMBULATORY TREATMENT &amp; PROCEDURES</t>
  </si>
  <si>
    <t>H2260</t>
  </si>
  <si>
    <t>SPECIAL PATIENT SERVICES</t>
  </si>
  <si>
    <t xml:space="preserve"> H3244</t>
  </si>
  <si>
    <t>NURSING UNIT, ASC (AMBULATORY SURG. CTR.)</t>
  </si>
  <si>
    <t xml:space="preserve"> H2200</t>
  </si>
  <si>
    <t>AMBULATORY TREATMENT INFUSION CENTER</t>
  </si>
  <si>
    <t xml:space="preserve"> H1133N</t>
  </si>
  <si>
    <t xml:space="preserve"> H2157</t>
  </si>
  <si>
    <t>EEG / EMG / ELECTRO PHYSIOLOGY</t>
  </si>
  <si>
    <t xml:space="preserve"> H3109</t>
  </si>
  <si>
    <t xml:space="preserve"> H3143</t>
  </si>
  <si>
    <t>RADIOLOGY DIAG. (FILE ROOM, OUTPAT.)</t>
  </si>
  <si>
    <t xml:space="preserve"> H1133</t>
  </si>
  <si>
    <t>CHIEF OF STAFF</t>
  </si>
  <si>
    <t>PAGER ADMINISTRATION</t>
  </si>
  <si>
    <t>INTERNATIONAL MEDICINE</t>
  </si>
  <si>
    <t xml:space="preserve"> H1111</t>
  </si>
  <si>
    <t>SURGICAL PATHOLOGY</t>
  </si>
  <si>
    <t xml:space="preserve"> H2110</t>
  </si>
  <si>
    <t xml:space="preserve"> H1120</t>
  </si>
  <si>
    <t>NURSING UNIT, ENDOSCOPY</t>
  </si>
  <si>
    <t>PSYCHIATRIC INTAKE DEPARTMENT</t>
  </si>
  <si>
    <t xml:space="preserve"> HH249</t>
  </si>
  <si>
    <t>LIFEFLIGHT ADMIN</t>
  </si>
  <si>
    <t>HG010</t>
  </si>
  <si>
    <t>INTERPRETER'S SERVICES</t>
  </si>
  <si>
    <t xml:space="preserve"> HH019</t>
  </si>
  <si>
    <t xml:space="preserve"> C1</t>
  </si>
  <si>
    <t>NURSING UNIT, C1 (COMP. INPATIENT REHAB)</t>
  </si>
  <si>
    <t>HG003</t>
  </si>
  <si>
    <t>ATU #1</t>
  </si>
  <si>
    <t xml:space="preserve"> G1</t>
  </si>
  <si>
    <t>NURSING UNIT, G2 (COMPREHENSIVE MEDICINE)</t>
  </si>
  <si>
    <t xml:space="preserve"> G2</t>
  </si>
  <si>
    <t>B2 / OUTPATIENT UNIT</t>
  </si>
  <si>
    <t xml:space="preserve"> B2</t>
  </si>
  <si>
    <t xml:space="preserve"> B3</t>
  </si>
  <si>
    <t>NURSING UNIT, B3 (NEUROSURG.,TRAUMA,PAIN)</t>
  </si>
  <si>
    <t>NURSING UNIT, C3 (CAST ROOM/ORTHOPEDICS)</t>
  </si>
  <si>
    <t xml:space="preserve"> C3</t>
  </si>
  <si>
    <t>MATERIALS MANAGEMENT</t>
  </si>
  <si>
    <t>GARDENING AND GROUNDS</t>
  </si>
  <si>
    <t>HOUSEKEEPING DEPARTMENT</t>
  </si>
  <si>
    <t>WOUND &amp; OSTOMY NURSES</t>
  </si>
  <si>
    <t>H0202A</t>
  </si>
  <si>
    <t>NUCLEAR MEDICINE (ADMIN. &amp; FACULTY)</t>
  </si>
  <si>
    <t xml:space="preserve"> H0101</t>
  </si>
  <si>
    <t xml:space="preserve"> H1108</t>
  </si>
  <si>
    <t>REHABILITATION SERVICES (INPATIENT)</t>
  </si>
  <si>
    <t xml:space="preserve"> H3124</t>
  </si>
  <si>
    <t>CREDENTIALING  OFFICE</t>
  </si>
  <si>
    <t xml:space="preserve"> H3250</t>
  </si>
  <si>
    <t>BLAKE WILBUR</t>
  </si>
  <si>
    <t>CLINIC, ALLERGY  (MED SPECIALTIES</t>
  </si>
  <si>
    <t>A100</t>
  </si>
  <si>
    <t xml:space="preserve"> BLAKE WILBUR</t>
  </si>
  <si>
    <t>HOWARD HUGHES INSTITUTE</t>
  </si>
  <si>
    <t xml:space="preserve"> A301</t>
  </si>
  <si>
    <t>INFECTION PREVENTION AND EPIDEMIOLOGY</t>
  </si>
  <si>
    <t>H0105</t>
  </si>
  <si>
    <t>DERMATOLOGY DEPARTMENT</t>
  </si>
  <si>
    <t>CLINIC, DERMATOLOGY</t>
  </si>
  <si>
    <t xml:space="preserve"> W0100</t>
  </si>
  <si>
    <t>RADIOLOGY DIAG. ( IMAGING BLAKE WILBUR)</t>
  </si>
  <si>
    <t>ORTHOPEDIC RESIDENCY</t>
  </si>
  <si>
    <t>PALLIATIVE CARE GROUP</t>
  </si>
  <si>
    <t>ASSOCIATE PHYSICIAN,   DR. JOSLYN DUNN</t>
  </si>
  <si>
    <t>CENTER FOR CLINICAL INVESTIGATION</t>
  </si>
  <si>
    <t>CLINIC, CHEST</t>
  </si>
  <si>
    <t xml:space="preserve"> A283</t>
  </si>
  <si>
    <t>STEREOTAXIS</t>
  </si>
  <si>
    <t>CLINIC, ORTHO. SPORTS MEDICINE</t>
  </si>
  <si>
    <t>CLINIC, GYN</t>
  </si>
  <si>
    <t>W2045</t>
  </si>
  <si>
    <t>PROFESSIONAL FEE BILLING GROUP</t>
  </si>
  <si>
    <t>3RD FLR.</t>
  </si>
  <si>
    <t>PATIENT FINANCIAL SERVICES</t>
  </si>
  <si>
    <t>CLINIC REGISTRATION</t>
  </si>
  <si>
    <t>1451 CALIFORNIA ST.</t>
  </si>
  <si>
    <t>SOAR GROUP</t>
  </si>
  <si>
    <t>900 ARGUELLO</t>
  </si>
  <si>
    <t>RWC</t>
  </si>
  <si>
    <t xml:space="preserve">PAYROLL, SHC  </t>
  </si>
  <si>
    <t>HUMAN RESOURCES MANAGEMENT</t>
  </si>
  <si>
    <t>DECISION SUPPORT SERVICES - SHC</t>
  </si>
  <si>
    <t>MANAGED CARE DEPARTMENT</t>
  </si>
  <si>
    <t>1530 PAGE MILL RD.</t>
  </si>
  <si>
    <t>ANESTHESIA BILLLING CENTER</t>
  </si>
  <si>
    <t>RADIOLOGY (CALIFORNIA)</t>
  </si>
  <si>
    <t>PARINATAL EDUCATION (NANCY SANCHEZ)</t>
  </si>
  <si>
    <t>145 EL CAMINO</t>
  </si>
  <si>
    <t xml:space="preserve">ACCOUNTS PAYABLE  </t>
  </si>
  <si>
    <t xml:space="preserve">BLOOD CENTER </t>
  </si>
  <si>
    <t>3373 HILLVIEW AVE.</t>
  </si>
  <si>
    <t>DEPT OF MEDICINE, BILLING STAFF</t>
  </si>
  <si>
    <t>REVENUE MANAGEMENT DEPARTMENT - SHC</t>
  </si>
  <si>
    <t xml:space="preserve"> CLINICAL LAB GENERAL (MICRO)</t>
  </si>
  <si>
    <t>3375 HILLVIEW AVE.</t>
  </si>
  <si>
    <t xml:space="preserve"> CLINICAL LAB CUSTOMER SERVICES</t>
  </si>
  <si>
    <t xml:space="preserve"> CLINICAL LAB GENERAL LAB ADMIN.</t>
  </si>
  <si>
    <t xml:space="preserve"> CLINICAL LAB GENERAL GENERAL (VIRO)</t>
  </si>
  <si>
    <t>RADIOLOGY CALL CENTER</t>
  </si>
  <si>
    <t>CANCER CENTER</t>
  </si>
  <si>
    <t>NURSING UNIT, D1 CCU &amp; D1 CSU</t>
  </si>
  <si>
    <t xml:space="preserve"> D1</t>
  </si>
  <si>
    <t>HGOO1</t>
  </si>
  <si>
    <t>H1132</t>
  </si>
  <si>
    <t>NURSING UNIT, D2 (INTERMDT. ICU/CV SURG)</t>
  </si>
  <si>
    <t xml:space="preserve"> D2</t>
  </si>
  <si>
    <t>GENERAL SURGERY UNIT</t>
  </si>
  <si>
    <t xml:space="preserve"> D3</t>
  </si>
  <si>
    <t>NURSING UNIT, DGR (GENERAL MEDICINE)</t>
  </si>
  <si>
    <t xml:space="preserve"> DGR</t>
  </si>
  <si>
    <t>NURSING UNIT, E1 (COMPROMISED HOST)</t>
  </si>
  <si>
    <t xml:space="preserve"> E1</t>
  </si>
  <si>
    <t xml:space="preserve"> E2</t>
  </si>
  <si>
    <t>NURSING UNIT, E2 (SURGICAL ICU)</t>
  </si>
  <si>
    <t xml:space="preserve"> E3</t>
  </si>
  <si>
    <t>NURSING UNIT, E3 (ENT/UROLOGY/72 HOUR)</t>
  </si>
  <si>
    <t>NURSING UNIT, EGR (GENERAL MEDICINE)</t>
  </si>
  <si>
    <t xml:space="preserve"> EGR</t>
  </si>
  <si>
    <t>NURSING UNIT, F1 ( MATERNITY/GYN/OBGYN)</t>
  </si>
  <si>
    <t xml:space="preserve"> F1</t>
  </si>
  <si>
    <t>MATERNITY</t>
  </si>
  <si>
    <t xml:space="preserve"> F2</t>
  </si>
  <si>
    <t xml:space="preserve"> F3</t>
  </si>
  <si>
    <t>NURSING UNIT, F3 (NEUROLOGY)</t>
  </si>
  <si>
    <t>NURSING UNIT, FGR ( ONCOLOGY )</t>
  </si>
  <si>
    <t xml:space="preserve"> FGR</t>
  </si>
  <si>
    <t xml:space="preserve"> H0301</t>
  </si>
  <si>
    <t xml:space="preserve"> H0315</t>
  </si>
  <si>
    <t>SOCIAL WORK AND CASE MANAGEMENT, DEPT OF</t>
  </si>
  <si>
    <t xml:space="preserve"> H0541A</t>
  </si>
  <si>
    <t>RADIOLOGY DIAG. (RAD. NORTH GENERAL)</t>
  </si>
  <si>
    <t xml:space="preserve"> H1301</t>
  </si>
  <si>
    <t>RADIOLOGY DIAG. (RESIDENTS &amp; FELLOWS)</t>
  </si>
  <si>
    <t xml:space="preserve"> H1307</t>
  </si>
  <si>
    <t>RADIOLOGY DIAG. (FILE ROOM INPAT.)</t>
  </si>
  <si>
    <t>RADIOLOGY DIAG. (RAD. EAST CT/US/GI)</t>
  </si>
  <si>
    <t>CHAPLAINCY</t>
  </si>
  <si>
    <t xml:space="preserve"> HG004</t>
  </si>
  <si>
    <t>TRANSFUSION SERVICE</t>
  </si>
  <si>
    <t xml:space="preserve"> H1524</t>
  </si>
  <si>
    <t>CLINICAL LAB</t>
  </si>
  <si>
    <t>CATH LAB</t>
  </si>
  <si>
    <t xml:space="preserve"> H2305</t>
  </si>
  <si>
    <t>ECHO LAB</t>
  </si>
  <si>
    <t>NURSING UNIT, NICU (NORTH INTENSIVE CARE)</t>
  </si>
  <si>
    <t>NURSING UNIT, PACU (POST ANESTH. CARE UNIT)</t>
  </si>
  <si>
    <t xml:space="preserve"> H2512</t>
  </si>
  <si>
    <t>SURGICAL RESIDENCY</t>
  </si>
  <si>
    <t>H3591</t>
  </si>
  <si>
    <t>VASCULAR SURGERY</t>
  </si>
  <si>
    <t xml:space="preserve"> H3600</t>
  </si>
  <si>
    <t>SECURITY SERVICES</t>
  </si>
  <si>
    <t xml:space="preserve"> HH002 </t>
  </si>
  <si>
    <t>CTR FOR RESEARCH &amp;INNOVATION IN PATIENT CARE</t>
  </si>
  <si>
    <t>RADIOLOGY DIAG. (M.R.I.)</t>
  </si>
  <si>
    <t xml:space="preserve"> HD001</t>
  </si>
  <si>
    <t xml:space="preserve"> HF002</t>
  </si>
  <si>
    <t>NURSING UNIT, DIALYSIS (INPATIENT)</t>
  </si>
  <si>
    <t>HEALTH LIBRARY</t>
  </si>
  <si>
    <t>CLINICAL ENGINEERING</t>
  </si>
  <si>
    <t xml:space="preserve"> HF006</t>
  </si>
  <si>
    <t xml:space="preserve"> HF306C</t>
  </si>
  <si>
    <t>PERINATAL DIAGNOSTIC CENTER</t>
  </si>
  <si>
    <t xml:space="preserve"> #2700</t>
  </si>
  <si>
    <t>NURSING UNIT, LABOR AND DELIVERY</t>
  </si>
  <si>
    <t>INTENSIVE CARE NURSERY</t>
  </si>
  <si>
    <t>SURGERY, DEPT. OF (ADMIN. &amp; RESIDENCY)</t>
  </si>
  <si>
    <t>PATHOLOGYT CONSULTANTS DEPT.</t>
  </si>
  <si>
    <t xml:space="preserve"> SHOPPING CTR</t>
  </si>
  <si>
    <t>M384</t>
  </si>
  <si>
    <t>MAIL SERVICES</t>
  </si>
  <si>
    <t>V-860</t>
  </si>
  <si>
    <t>SURGERY (LIVER TRANSPLANT)</t>
  </si>
  <si>
    <t>H-1</t>
  </si>
  <si>
    <t>ARTHRITIS CENTER, STANFORD</t>
  </si>
  <si>
    <t xml:space="preserve">ONCOLOGY </t>
  </si>
  <si>
    <t>WOMENS HEALTH and REI FACULTY</t>
  </si>
  <si>
    <t>SUITE20</t>
  </si>
  <si>
    <t>C-6</t>
  </si>
  <si>
    <t xml:space="preserve">DIVISION OF GENERAL PEDIATRICS </t>
  </si>
  <si>
    <t>NEUROLOGY &amp; NEUROLOGICAL SCIENCE</t>
  </si>
  <si>
    <t>ENVIROMENTAL HEALTH AND SAFETY</t>
  </si>
  <si>
    <t>REI CLINIC (IVF PORTION)</t>
  </si>
  <si>
    <t>REI LAB</t>
  </si>
  <si>
    <t>MENLO MEDICAL A/P CLEAN-UP (RMG COURIER)</t>
  </si>
  <si>
    <t>1300 CRANE ST.</t>
  </si>
  <si>
    <t>EYE CLINIC</t>
  </si>
  <si>
    <t>LOS GATOS OUTREACH</t>
  </si>
  <si>
    <t>16400 LARK</t>
  </si>
  <si>
    <t>AMBULATORY SURGERY CENTER</t>
  </si>
  <si>
    <t>PHYSICIAN OFFICES - SUITES 2300 SERIES</t>
  </si>
  <si>
    <t>INFUSION / APHERESIS - SUITES 2400 SERIES</t>
  </si>
  <si>
    <t>PHYSICIANS OFFICES - SUITE 2200</t>
  </si>
  <si>
    <t xml:space="preserve">CANCER CENTER ADMINISTRATION </t>
  </si>
  <si>
    <t>BREST IMAGING</t>
  </si>
  <si>
    <t>WALGREEN'S PHARMACY</t>
  </si>
  <si>
    <t>RADIOLOGY SUITES  (1102-1236)</t>
  </si>
  <si>
    <t>SUITE 1205 -  FILE ROOM HMIS</t>
  </si>
  <si>
    <t>5250A</t>
  </si>
  <si>
    <t>EMPLOYEE AND LABOR RELATIONS DEPT. (H/R)</t>
  </si>
  <si>
    <t>COMMUNITY AND PHYSICIANS RELATIONS, LPCH</t>
  </si>
  <si>
    <t>SHC/LPCH</t>
  </si>
  <si>
    <t>DIAGNOSTIC RADIOLOGY</t>
  </si>
  <si>
    <t xml:space="preserve"> S048</t>
  </si>
  <si>
    <t>EMG / ELECTRO PHYSIOLOGY</t>
  </si>
  <si>
    <t>VALUE IMPROVEMENT, DEPARTMENT OF</t>
  </si>
  <si>
    <t>OR (ADMINISTRATION)</t>
  </si>
  <si>
    <t>PLASTIC SURGERY</t>
  </si>
  <si>
    <t>CENTER FOR PSYCHIATRY AND THE LAW</t>
  </si>
  <si>
    <t>PSYCHIATRY (SPIEGEL GROUP)</t>
  </si>
  <si>
    <t>C-231</t>
  </si>
  <si>
    <t>CHILD PSYCHIATRY</t>
  </si>
  <si>
    <t>C-108C</t>
  </si>
  <si>
    <t>PSYCHIATRY (MED RECORDS -2ND FLOOR ONLY)</t>
  </si>
  <si>
    <t>PSYCHIATRY- OBSESSIVE COMPLUSIVE DISORDERS</t>
  </si>
  <si>
    <t>PSYCHIATRY (BEHAVIORAL MED)</t>
  </si>
  <si>
    <t>PARTIAL HOSPITAL PROGRAM</t>
  </si>
  <si>
    <t>DATA BANK NETWORK</t>
  </si>
  <si>
    <t>HC034</t>
  </si>
  <si>
    <t>CTR FOR INTERDISCIPLINARY BRAIN SCIENCES</t>
  </si>
  <si>
    <t>PBS</t>
  </si>
  <si>
    <t>DEPT OF MEDICINE FINANCE</t>
  </si>
  <si>
    <t>651 SERRA</t>
  </si>
  <si>
    <t>Note:</t>
  </si>
  <si>
    <t>SHC: Stanford Hospital</t>
  </si>
  <si>
    <t>MS: Stanford School of Medicine</t>
  </si>
  <si>
    <t>Clark: James Clark Building -SU</t>
  </si>
  <si>
    <t>LPCH: Packard  Children's Hospital</t>
  </si>
  <si>
    <t>LANE</t>
  </si>
  <si>
    <t>FALK</t>
  </si>
  <si>
    <t>RAF</t>
  </si>
  <si>
    <t>LOKEY</t>
  </si>
  <si>
    <t>MSLS</t>
  </si>
  <si>
    <t>401 Quarry</t>
  </si>
  <si>
    <t>Home Dept 401 Quarry Rd per dept list - VA loc</t>
  </si>
  <si>
    <t>Home Dept Falk - cardio</t>
  </si>
  <si>
    <t>PBS - 401 Quarry</t>
  </si>
  <si>
    <t>801 Welch</t>
  </si>
  <si>
    <t>SoM Leased - Others</t>
  </si>
  <si>
    <t>SoM Owned - Others</t>
  </si>
  <si>
    <t>300 PATEUR DR.-- Boswell</t>
  </si>
  <si>
    <t>2700 SAND HILL RD.---&gt;3172 Porter</t>
  </si>
  <si>
    <t>GRN FLR</t>
  </si>
  <si>
    <t>DIV. OF GENERAL SURG. CRITICAL CARE</t>
  </si>
  <si>
    <t>WU LAB</t>
  </si>
  <si>
    <t>1ST FLR</t>
  </si>
  <si>
    <t>EMERGENCY AND DEANS OFFICE</t>
  </si>
  <si>
    <t>BIOMATERIALS AND ADVANCE DRUG DELIVERY SRV. CTR</t>
  </si>
  <si>
    <t>3RD FLR</t>
  </si>
  <si>
    <t>DEPARTMENT OF RESIDENCY OFFICE</t>
  </si>
  <si>
    <t>HUMAN IMMUNE MONITORING CORE (HIMC)</t>
  </si>
  <si>
    <t>DEPARTMENT OF PEDIATRICS ( RACHEL OCHOA )</t>
  </si>
  <si>
    <t>JEFFRY GLENN DEPARTMENT</t>
  </si>
  <si>
    <t>PATHOLOGY   ADMIN.</t>
  </si>
  <si>
    <t>PEDS</t>
  </si>
  <si>
    <t>PAIN MANAGEMENT</t>
  </si>
  <si>
    <t>HIM MEDICAL RECORD</t>
  </si>
  <si>
    <t>MEDICAL TRANSCRIPTION</t>
  </si>
  <si>
    <t>DIGESTIVE HEALTH GASTRO LAB</t>
  </si>
  <si>
    <t>HIM SATELLITE</t>
  </si>
  <si>
    <t>MEDICINE/GENERAL MEDICAL DISCIPLINES</t>
  </si>
  <si>
    <t>SOM</t>
  </si>
  <si>
    <t>ADMINICTRATION ( BOARD OFFICE )</t>
  </si>
  <si>
    <t>G2 NURSING UNIT</t>
  </si>
  <si>
    <t>CATH AGIO LAB PRE-PROCEDURE/RECOVERY</t>
  </si>
  <si>
    <t>QPSED-BB</t>
  </si>
  <si>
    <t>BROOKS 2ND FL</t>
  </si>
  <si>
    <t>AGING ADULT SERVICES</t>
  </si>
  <si>
    <t>2ND FLR</t>
  </si>
  <si>
    <t>FPO MANAGEMENT NANCY DEMORE</t>
  </si>
  <si>
    <t>COLDWATER CREEK</t>
  </si>
  <si>
    <t>180 STANFORD CTR</t>
  </si>
  <si>
    <t>VICKI PADELFORD SHC</t>
  </si>
  <si>
    <t>VICKI PADELFORD LPCH</t>
  </si>
  <si>
    <t>PLANNING DESIGN &amp; CONTRUCTION</t>
  </si>
  <si>
    <t>PERFORMANCE EXCELLENCE</t>
  </si>
  <si>
    <t>66 WILLOW PLACE</t>
  </si>
  <si>
    <t>STANFORD COORDIANTED CARE</t>
  </si>
  <si>
    <t>CDI PROGRAM</t>
  </si>
  <si>
    <t>CYBERKNIFE/ CANCER CTR.</t>
  </si>
  <si>
    <t>ARBORETUM CHILDREMS CTR</t>
  </si>
  <si>
    <t>183 STCK FARM RD</t>
  </si>
  <si>
    <t>EYE LAZER CTR</t>
  </si>
  <si>
    <t>QUALITY PATIENT SAFETY</t>
  </si>
  <si>
    <t>GRD F;</t>
  </si>
  <si>
    <t>MEDICAL STAFF</t>
  </si>
  <si>
    <t>A BLDG 2ND FL</t>
  </si>
  <si>
    <t>INFICTIOUS DISEASE</t>
  </si>
  <si>
    <t>CARDIOMUPATH CTR &amp; THORACIC TRANSPLANT</t>
  </si>
  <si>
    <t>MOURRAIN ZEBRAFISH LAB</t>
  </si>
  <si>
    <t>OBGYN ADMINISTRATION</t>
  </si>
  <si>
    <t>CLINIC PAIN MANAGEMENT</t>
  </si>
  <si>
    <t>BARAITRIC SURGERY</t>
  </si>
  <si>
    <t>CUTAEUOUS LYMPHOMA</t>
  </si>
  <si>
    <t>EXECUTIVE HEALTH MEDICINE</t>
  </si>
  <si>
    <t>STANFORD CANCER GENITIC</t>
  </si>
  <si>
    <t>OTOLARYNGOLOGY - RESEARCH DIVISION</t>
  </si>
  <si>
    <t>PEDIATRICS ALLERGY</t>
  </si>
  <si>
    <t>MD STUDENT WELLNESS ( KERRI WAKEFIELD)</t>
  </si>
  <si>
    <t>NEUROLOGY</t>
  </si>
  <si>
    <t>SPORTMANN LAB</t>
  </si>
  <si>
    <t>TAYLOR/ZARINS</t>
  </si>
  <si>
    <t>MOLECULAR PHI</t>
  </si>
  <si>
    <t>ABILEZ LAB GROUP</t>
  </si>
  <si>
    <t>STERNS MOL PHARM</t>
  </si>
  <si>
    <t>MEYER / SCOTT MOL PHARM</t>
  </si>
  <si>
    <t>DAVIS/KAO</t>
  </si>
  <si>
    <t>2 ND FLROOR S-E</t>
  </si>
  <si>
    <t>3172 PORTER DR</t>
  </si>
  <si>
    <t>OFFICE OF INSTITUTIONAL PLANNING</t>
  </si>
  <si>
    <t>MEDICAL CENTER DEVELOPMENT</t>
  </si>
  <si>
    <t>OFFICE OF COMMUNIATION &amp; PUBLIC AFFAIRS</t>
  </si>
  <si>
    <t>FISCAL AFFAIRS OFFICE</t>
  </si>
  <si>
    <t>INFORMATION AND RESOURCES TECHNOLOGY</t>
  </si>
  <si>
    <t>GENIRAL INTERNAL MEDICINE</t>
  </si>
  <si>
    <t>HUMAN IMMUNE PROCESS CENTER</t>
  </si>
  <si>
    <t>3165 PORTER DR</t>
  </si>
  <si>
    <t>GENIETICS</t>
  </si>
  <si>
    <t>GENETIC / SNYDER LAB</t>
  </si>
  <si>
    <t>PSYCHIATRY / SLEEP CENTER</t>
  </si>
  <si>
    <t>URBAN LAB</t>
  </si>
  <si>
    <t>NARCOLEPSY- NISHINO LAB</t>
  </si>
  <si>
    <t>3155 PORTER DR</t>
  </si>
  <si>
    <t>RADIOLOGY / CANARY CENTER</t>
  </si>
  <si>
    <t>RADIOLOGY SOM</t>
  </si>
  <si>
    <t>GUESS SERVICES</t>
  </si>
  <si>
    <t>CORPORATE PARTNER</t>
  </si>
  <si>
    <t>PAIN SERVICES</t>
  </si>
  <si>
    <t>SPRC/CENTER FOR CLINICAL INVESTIGATION</t>
  </si>
  <si>
    <t>2465 FABER</t>
  </si>
  <si>
    <t>SPACTRUM. CHILD HEALTH</t>
  </si>
  <si>
    <t>LYMPHOMA/MED/ONCOLOGY</t>
  </si>
  <si>
    <t>RAD / ONC</t>
  </si>
  <si>
    <t>CTRU</t>
  </si>
  <si>
    <t>ENT / MED/ ONC</t>
  </si>
  <si>
    <t>AGING MEMORY MOOD AND SLEEP</t>
  </si>
  <si>
    <t>BREAST</t>
  </si>
  <si>
    <t>1070 ARRASTRADERO</t>
  </si>
  <si>
    <t>CCTO / GYNECOLOGY ONCOLOGY</t>
  </si>
  <si>
    <t>SARCOMA</t>
  </si>
  <si>
    <t>GENERAL SURGERY</t>
  </si>
  <si>
    <t>RADIOLOGY &amp; BIOENGINEERING</t>
  </si>
  <si>
    <t>NEUROLOGY &amp; CCTO</t>
  </si>
  <si>
    <t>PSUCHIATRY AND BEHAVIORAL SCIENCE</t>
  </si>
  <si>
    <t>PEDS / HEM ONC</t>
  </si>
  <si>
    <t>MED / ONC-GU</t>
  </si>
  <si>
    <t>MED ONC GASTRO URINAL</t>
  </si>
  <si>
    <t>PROCESS EXCELLENT</t>
  </si>
  <si>
    <t>MED/HEM</t>
  </si>
  <si>
    <t>LPCH PEDS SLEEP</t>
  </si>
  <si>
    <t>UNIVERSITY HEALTH ALLIANCE</t>
  </si>
  <si>
    <t>855 OAK GROVE</t>
  </si>
  <si>
    <t>PRIMARY CARE PORTOLA</t>
  </si>
  <si>
    <t>SOUTH BAY SPECIALTY CENTER</t>
  </si>
  <si>
    <t>14777 LOS GATOS</t>
  </si>
  <si>
    <t>SOUTH BAY ORTHO</t>
  </si>
  <si>
    <t>555 NOLSE DR</t>
  </si>
  <si>
    <t>DREAM WORKS HEALTH CLINIC</t>
  </si>
  <si>
    <t>1400 A SEAPORT BLVD</t>
  </si>
  <si>
    <t>TRANSPLANT SERVICES</t>
  </si>
  <si>
    <t>DEPARTMENT OF RADIATION ONC</t>
  </si>
  <si>
    <t>MEDICAL NEPHROLOGY</t>
  </si>
  <si>
    <t>777 WELCH</t>
  </si>
  <si>
    <t>PARKING FLEET</t>
  </si>
  <si>
    <t>WOMENS CLINIC</t>
  </si>
  <si>
    <t>LPCH OPERATION</t>
  </si>
  <si>
    <t>DESIGN &amp; CONSTRUCTION ( 2 )</t>
  </si>
  <si>
    <t>VOLUNTEER SERVICES</t>
  </si>
  <si>
    <t>LPCH PAYROLL</t>
  </si>
  <si>
    <t>LPCH H/R</t>
  </si>
  <si>
    <t>4200 BOHANNON DR.</t>
  </si>
  <si>
    <t>PULOMONARY AND CYSTIC FIBROSIS</t>
  </si>
  <si>
    <t>DERM CLINIC</t>
  </si>
  <si>
    <t>CORPORATE PROGRAM</t>
  </si>
  <si>
    <t>LPCH HEALTH ALLIANCE</t>
  </si>
  <si>
    <t>SUSAN GRAY ADMIN</t>
  </si>
  <si>
    <t>DERM/NEPHROLOGY</t>
  </si>
  <si>
    <t>PERFORMANCE INPROVEMENT</t>
  </si>
  <si>
    <t>RESPERATORY SPECIALTY</t>
  </si>
  <si>
    <t>CLINIC NUTRITION</t>
  </si>
  <si>
    <t>PROGRAM GROWTH AND INNOVATION</t>
  </si>
  <si>
    <t>PEDS RHEU</t>
  </si>
  <si>
    <t>MED RE SATTILITE</t>
  </si>
  <si>
    <t>HEAL PROG</t>
  </si>
  <si>
    <t>STEM CELL BASS CTR</t>
  </si>
  <si>
    <t>F-2</t>
  </si>
  <si>
    <t>JOHNSON CTR</t>
  </si>
  <si>
    <t>OUTPATIENT PHARMACY</t>
  </si>
  <si>
    <t>BASS CTR</t>
  </si>
  <si>
    <t>CHILDRESNS HEALTH</t>
  </si>
  <si>
    <t>REC THERAPHY</t>
  </si>
  <si>
    <t>FAMILY LIABRARY</t>
  </si>
  <si>
    <t>OFFICE OF PATIENT EXPERIENCE</t>
  </si>
  <si>
    <t>SHORT STAY</t>
  </si>
  <si>
    <t>GUESS SERVICES LOBY</t>
  </si>
  <si>
    <t>STANFORD CLINIC ADMIN</t>
  </si>
  <si>
    <t>STANFORD FAMILY MED</t>
  </si>
  <si>
    <t>SIM-SOUTH</t>
  </si>
  <si>
    <t>STANFORD EXPRESS CARE</t>
  </si>
  <si>
    <t>STANFORD CTR FOR INTEGRATIVE MED</t>
  </si>
  <si>
    <t>STANFORD HEALTH LIABRARY</t>
  </si>
  <si>
    <t>STANFORD NEUROLOGY</t>
  </si>
  <si>
    <t>FRANCIS KOCH, STUART SCHILISSERMAN TARANEH RAV</t>
  </si>
  <si>
    <t>STANFORD BLOOD DRAW</t>
  </si>
  <si>
    <t>A. CARMEN CHOY HALEN MAK ALLERGY</t>
  </si>
  <si>
    <t>JAGS POWAR</t>
  </si>
  <si>
    <t>MEDICAL PLAZA PHARMACY</t>
  </si>
  <si>
    <t>BIO-ADD SERVICE CCENTER</t>
  </si>
  <si>
    <t>1050 ARRASTRADERO</t>
  </si>
  <si>
    <t>EFF. 11/11/2013</t>
  </si>
  <si>
    <t>HR CLUSTER</t>
  </si>
  <si>
    <t>RM 85</t>
  </si>
  <si>
    <t>EFF. 11/21/2013</t>
  </si>
  <si>
    <t>CENTER FOR EDUCATION</t>
  </si>
  <si>
    <t>1850 EMBARCADERO</t>
  </si>
  <si>
    <t>MARKETING</t>
  </si>
  <si>
    <t>STRUCTURAL BIOLOGY</t>
  </si>
  <si>
    <t>1804 EMBARCADERO</t>
  </si>
  <si>
    <t>PROFESSIONAL BILLING ORGANIZATION</t>
  </si>
  <si>
    <t>NSH CONSTRUCTION</t>
  </si>
  <si>
    <t>IMFORMATION TECHNOLOGY DEPARTMENT</t>
  </si>
  <si>
    <t>1820 EMBARCADERO 1</t>
  </si>
  <si>
    <t>1830 EMBARCADERO 2</t>
  </si>
  <si>
    <t>1840 EMBARCADERO 3</t>
  </si>
  <si>
    <t>EFF. 10/20/2013</t>
  </si>
  <si>
    <t>OFFICE OF MEDICAL EDUCATION</t>
  </si>
  <si>
    <t>SUITE 221</t>
  </si>
  <si>
    <t>EFF 9/24/2013</t>
  </si>
  <si>
    <t>SHC CLINICAL LABS PRE-ANALYTICAL</t>
  </si>
  <si>
    <t>A BLDG 1ST FLR</t>
  </si>
  <si>
    <t>CONFLICT OF INTEREST ( COI )</t>
  </si>
  <si>
    <t>RM 270</t>
  </si>
  <si>
    <t>RADIATION ONCOLOGY - RADIATION PHYSICS</t>
  </si>
  <si>
    <t>W3038</t>
  </si>
  <si>
    <t>ENT/CARDIOLOGY</t>
  </si>
  <si>
    <t>W3001</t>
  </si>
  <si>
    <t>SOM HEALTH &amp; SAFETY</t>
  </si>
  <si>
    <t xml:space="preserve"> M224</t>
  </si>
  <si>
    <t xml:space="preserve">UROLOGY    </t>
  </si>
  <si>
    <t>SUITE 218</t>
  </si>
  <si>
    <t xml:space="preserve">PROPERTY SERVICE </t>
  </si>
  <si>
    <t>MEDICINE IT</t>
  </si>
  <si>
    <t>SUITE 01</t>
  </si>
  <si>
    <t>H1 PATIENT CARE SERVICES</t>
  </si>
  <si>
    <t>EFF. 1/6/2014</t>
  </si>
  <si>
    <t>SPACE PLANNING &amp; TRANSITION STRATEGY</t>
  </si>
  <si>
    <t>CANCER INSTITUTE - MEGAN HITCHENS LAB</t>
  </si>
  <si>
    <t>S169</t>
  </si>
  <si>
    <t>HEAD AND NECK / CUTANEUOS ONCOLOGY</t>
  </si>
  <si>
    <t>EFF. 3/1/14</t>
  </si>
  <si>
    <t>STRATEGY &amp; INNOVATION</t>
  </si>
  <si>
    <t>EFF. LATE JANUARY 2014</t>
  </si>
  <si>
    <t>FS &amp; P BUSINESS OPERATIONS</t>
  </si>
  <si>
    <t>HH017</t>
  </si>
  <si>
    <t xml:space="preserve">SHC </t>
  </si>
  <si>
    <t>GENOME CENTER</t>
  </si>
  <si>
    <t>EFFECTIVE 4/7/2014</t>
  </si>
  <si>
    <t>Kathy</t>
  </si>
  <si>
    <t>OR (CHARGE ENTRY TEAM) ( PROCUREMENT)</t>
  </si>
  <si>
    <t xml:space="preserve">GENERAL SERVICES, </t>
  </si>
  <si>
    <t>450 BROADWAY OPC</t>
  </si>
  <si>
    <t>BLDG C</t>
  </si>
  <si>
    <t>SPECTRUM</t>
  </si>
  <si>
    <t>FC 262</t>
  </si>
  <si>
    <t>OFFICE OF EMERGENCY MANAGEMENT</t>
  </si>
  <si>
    <t>SUITE 10</t>
  </si>
  <si>
    <t>FC 372</t>
  </si>
  <si>
    <t>CARDIOVASCULAR HEALTH</t>
  </si>
  <si>
    <t>SUITE 102</t>
  </si>
  <si>
    <t>DESIGN &amp; CONSTRUCTION ( 1 )</t>
  </si>
  <si>
    <t>OTOLOGY AND AUDIOLOGY</t>
  </si>
  <si>
    <t>ENT</t>
  </si>
  <si>
    <t>D3</t>
  </si>
  <si>
    <t>PEDIATRIC DIALYSIS UNIT</t>
  </si>
  <si>
    <t>HF217</t>
  </si>
  <si>
    <t>F-1</t>
  </si>
  <si>
    <t>ORTHO ( CLINIC PEDS )</t>
  </si>
  <si>
    <t>194</t>
  </si>
  <si>
    <t>SOCIAL SERVICES / CHAPLAINCY</t>
  </si>
  <si>
    <t>RESOURCE CENTER</t>
  </si>
  <si>
    <t>LOBBY</t>
  </si>
  <si>
    <t>5TH FLR</t>
  </si>
  <si>
    <t>2490 HOSPITAL DR.</t>
  </si>
  <si>
    <t>L134</t>
  </si>
  <si>
    <t>S140</t>
  </si>
  <si>
    <t>M121</t>
  </si>
  <si>
    <t xml:space="preserve"> S246</t>
  </si>
  <si>
    <t>M116</t>
  </si>
  <si>
    <t xml:space="preserve"> L113</t>
  </si>
  <si>
    <t xml:space="preserve"> D200</t>
  </si>
  <si>
    <t xml:space="preserve"> D100</t>
  </si>
  <si>
    <t>M020</t>
  </si>
  <si>
    <t>S380</t>
  </si>
  <si>
    <t>L154</t>
  </si>
  <si>
    <t>3115B</t>
  </si>
  <si>
    <t>3115A</t>
  </si>
  <si>
    <t>D-2</t>
  </si>
  <si>
    <t>H0262</t>
  </si>
  <si>
    <t>HC001B</t>
  </si>
  <si>
    <t xml:space="preserve">PD&amp;C </t>
  </si>
  <si>
    <t>CUBE 2</t>
  </si>
  <si>
    <t>A156</t>
  </si>
  <si>
    <t>A079</t>
  </si>
  <si>
    <t>A283</t>
  </si>
  <si>
    <t xml:space="preserve"> A156</t>
  </si>
  <si>
    <t>HG322</t>
  </si>
  <si>
    <t>A265</t>
  </si>
  <si>
    <t>H2101</t>
  </si>
  <si>
    <t>B200</t>
  </si>
  <si>
    <t>B201</t>
  </si>
  <si>
    <t>C2</t>
  </si>
  <si>
    <t>A035</t>
  </si>
  <si>
    <t>W0105</t>
  </si>
  <si>
    <t>W0048</t>
  </si>
  <si>
    <t>NANCY D'AMICO DEPARTMENT OF MEDICINE</t>
  </si>
  <si>
    <t>MOD B 37</t>
  </si>
  <si>
    <t>IMMUNOLOGY INTERDEPARTMENTAL PROGRAM</t>
  </si>
  <si>
    <t>MOD A 93</t>
  </si>
  <si>
    <t>PEDIATRICS ( GARDNER )</t>
  </si>
  <si>
    <t>ST 100</t>
  </si>
  <si>
    <t>E-150</t>
  </si>
  <si>
    <t>E-100</t>
  </si>
  <si>
    <t>E-200</t>
  </si>
  <si>
    <t>E-250</t>
  </si>
  <si>
    <t>E-300</t>
  </si>
  <si>
    <t>E-350</t>
  </si>
  <si>
    <t>W-080</t>
  </si>
  <si>
    <t>W-150</t>
  </si>
  <si>
    <t>W-250</t>
  </si>
  <si>
    <t>W-200</t>
  </si>
  <si>
    <t>W-300</t>
  </si>
  <si>
    <t>W-350</t>
  </si>
  <si>
    <t>STANFORD NEUROSCIENCE INTITUTE</t>
  </si>
  <si>
    <t>S-170</t>
  </si>
  <si>
    <t>S-100</t>
  </si>
  <si>
    <t>S-200</t>
  </si>
  <si>
    <t>S-250</t>
  </si>
  <si>
    <t>S-300</t>
  </si>
  <si>
    <t>S-350</t>
  </si>
  <si>
    <t>X-163</t>
  </si>
  <si>
    <t>X-131</t>
  </si>
  <si>
    <t>X-250</t>
  </si>
  <si>
    <t>FR DESK</t>
  </si>
  <si>
    <t>HUMAN RESOURCES GROUP</t>
  </si>
  <si>
    <t>X216</t>
  </si>
  <si>
    <t>2rd FLR</t>
  </si>
  <si>
    <t>X-215</t>
  </si>
  <si>
    <t>4600 BOHANNON DR</t>
  </si>
  <si>
    <t>140</t>
  </si>
  <si>
    <t>POSITIVE CARE CLINIC</t>
  </si>
  <si>
    <t>VAPAHCS</t>
  </si>
  <si>
    <t>A432</t>
  </si>
  <si>
    <t xml:space="preserve">SPRC </t>
  </si>
  <si>
    <t>PATIENT ADMITTING SERVICES</t>
  </si>
  <si>
    <t>BLDG A A262</t>
  </si>
  <si>
    <t>SCI BIOREPOSITORY ( ANH DIEP AND NIANMIN ZHOU )</t>
  </si>
  <si>
    <t>A209</t>
  </si>
  <si>
    <t>POPULATION SCIENCE ( DR. ANITA JOAN LEVINE )</t>
  </si>
  <si>
    <t>STANFORD INSTITUTE FOR NEURO-INNOV. &amp; TRANSLATION NEUROSCIENCE</t>
  </si>
  <si>
    <t>1040 ARRASTRADERO</t>
  </si>
  <si>
    <t xml:space="preserve">BLDG A </t>
  </si>
  <si>
    <t xml:space="preserve">2ND FLR </t>
  </si>
  <si>
    <t xml:space="preserve">PSYCHIATRY  </t>
  </si>
  <si>
    <t>2ND FLR 270</t>
  </si>
  <si>
    <t>CCARE ( 2ND FLR WEST WING )</t>
  </si>
  <si>
    <t>RADIOLOGY DEPARTMENT</t>
  </si>
  <si>
    <t>S-WEST WING</t>
  </si>
  <si>
    <t>EXPRESS SERVICES ( PATIENT TRANSPORT )</t>
  </si>
  <si>
    <t xml:space="preserve"> PHARMACY DRUG INFORMATION</t>
  </si>
  <si>
    <t>MS &amp; SHC</t>
  </si>
  <si>
    <t>BENCHMARK INSPECTION</t>
  </si>
  <si>
    <t xml:space="preserve"> H0339</t>
  </si>
  <si>
    <t>H1138</t>
  </si>
  <si>
    <t>FAMILY CARE CENTER</t>
  </si>
  <si>
    <t>310A</t>
  </si>
  <si>
    <t>CNS</t>
  </si>
  <si>
    <t>FC 362</t>
  </si>
  <si>
    <t>ACTG ( DEPT OF MED )</t>
  </si>
  <si>
    <t>C305</t>
  </si>
  <si>
    <t>B 2</t>
  </si>
  <si>
    <t>BARIATRICS SURGERY</t>
  </si>
  <si>
    <t>RAD / ONC-RAD / THERAPY / GI</t>
  </si>
  <si>
    <t>FC262</t>
  </si>
  <si>
    <t>MOD. B</t>
  </si>
  <si>
    <t>FC372</t>
  </si>
  <si>
    <t xml:space="preserve">EMPLOYEE HEALTH </t>
  </si>
  <si>
    <t>H0124</t>
  </si>
  <si>
    <t>TRAILER</t>
  </si>
  <si>
    <t>SURGERY CENTER BUYERS INSTITUTE</t>
  </si>
  <si>
    <t>STANFORD SLEEP EPIDEMOLOGY RESEARCH CTR</t>
  </si>
  <si>
    <t>2210 &amp; 2214</t>
  </si>
  <si>
    <t>CONVIERGE/ PATIENT SERVICES / RECEPTION</t>
  </si>
  <si>
    <t>RADIOLOGY MANNO FILM ONLY</t>
  </si>
  <si>
    <t>G213</t>
  </si>
  <si>
    <t>W1085</t>
  </si>
  <si>
    <t>SELF MANAGEMNET CENTER MANAGER</t>
  </si>
  <si>
    <t>227-B</t>
  </si>
  <si>
    <t>NEWBORN HEARING SCREENING PROGRAM</t>
  </si>
  <si>
    <t>310 A</t>
  </si>
  <si>
    <t>COMPLEX CARE / INTERPRETER</t>
  </si>
  <si>
    <t>ACC BUSSINESS ANNEX ( PASC )</t>
  </si>
  <si>
    <t xml:space="preserve">HEARTH   </t>
  </si>
  <si>
    <t>100</t>
  </si>
  <si>
    <t>MED IRT</t>
  </si>
  <si>
    <t>M108</t>
  </si>
  <si>
    <t>LOS GATOS PRIMARY CARE</t>
  </si>
  <si>
    <t>960 SAN ANTONIO</t>
  </si>
  <si>
    <t>DOCK DELIVERY</t>
  </si>
  <si>
    <t>SPARC</t>
  </si>
  <si>
    <t>CJ110</t>
  </si>
  <si>
    <t>ASIAN LIVER CENTER (ALC)</t>
  </si>
  <si>
    <t>DERMATOLOGY</t>
  </si>
  <si>
    <t>CJ220</t>
  </si>
  <si>
    <t>NEUROLOGY / STROKE</t>
  </si>
  <si>
    <t>CJ350</t>
  </si>
  <si>
    <t>NEUROLOGY / GREICIUS</t>
  </si>
  <si>
    <t>PEDIATRICS</t>
  </si>
  <si>
    <t>CJ320</t>
  </si>
  <si>
    <t>CJ130</t>
  </si>
  <si>
    <t xml:space="preserve">PEDIATRIC CARDIOTHORACIC SURGERY </t>
  </si>
  <si>
    <t>QUALITY MGMT. CLINICAL LABORATORY</t>
  </si>
  <si>
    <t>SUITE 207A</t>
  </si>
  <si>
    <t>CV MEDICINE</t>
  </si>
  <si>
    <t>CJ250 F</t>
  </si>
  <si>
    <t>PROFESSOR KWABENA BOAHEN</t>
  </si>
  <si>
    <t>W-125</t>
  </si>
  <si>
    <t>PRITCHARD LAB</t>
  </si>
  <si>
    <t>X-240</t>
  </si>
  <si>
    <t xml:space="preserve">CANCER INSTITUTE </t>
  </si>
  <si>
    <t>CJ250N</t>
  </si>
  <si>
    <t>MEDICAL STAFF SERVICES</t>
  </si>
  <si>
    <t>244/ #27A</t>
  </si>
  <si>
    <t>STRATEGIC PROJECT</t>
  </si>
  <si>
    <t>SUITE I 267</t>
  </si>
  <si>
    <t>FIM LOT TRAILER</t>
  </si>
  <si>
    <t>EFF. 1/6/2015</t>
  </si>
  <si>
    <t>HEART CENTER RESEARCH CORE</t>
  </si>
  <si>
    <t>PEDIATRIC CRITICAL CARE MEDICINE</t>
  </si>
  <si>
    <t>SUITE 435</t>
  </si>
  <si>
    <t xml:space="preserve">DEPARTMENT OF PEDIATRICS, DIVISION OF ADOLESCENT MED. </t>
  </si>
  <si>
    <t>SUITE 100</t>
  </si>
  <si>
    <t xml:space="preserve">STANFORD HEALTH CARE </t>
  </si>
  <si>
    <t>2518 MISSION COLLEGE BLVD</t>
  </si>
  <si>
    <t>WELLNESS CENTER OPERATED BY STANFORD YAHOO</t>
  </si>
  <si>
    <t>700 FIRST AVE.</t>
  </si>
  <si>
    <t>BLDG. E</t>
  </si>
  <si>
    <t>Deliveries</t>
  </si>
  <si>
    <t>SOM Validation #</t>
  </si>
  <si>
    <t>SHC Validation #</t>
  </si>
  <si>
    <t>LPCH Validation #</t>
  </si>
  <si>
    <t>Clark Ctr. Validation#</t>
  </si>
  <si>
    <t>CARDIOLOGY, CLINIC, MARFAN, SYNDROME (CARDIOLOGY), EKG LAB, ECHO/ELECTRO PHYSIOLOGY (OFFICES)</t>
  </si>
  <si>
    <t>PULMONARY  (PETER KAO), PULMONARY AND CRITICAL CARE MEDICINE</t>
  </si>
  <si>
    <t>EMERGENCY DEPARTMENT NURSING UNIT, NURSING UNIT, ED (EMER. ROOM)</t>
  </si>
  <si>
    <t xml:space="preserve">TRANSPLANT ( ERIK WILLIAMS), CLINICAL RESEARCH CENTER (GENERAL), NURSING UNIT, GCRC (GEN. CLIN. RESEARCH), </t>
  </si>
  <si>
    <t>NUEROSCIENCE, ALISON KERR</t>
  </si>
  <si>
    <t>INTERMEDIATE CARDIAC CARE, NURSING UNIT, ATU#2 (AMBUL. TRTMT. UNIT), NURSING UNIT, B2 (INTRMEDT. CARD CARE)</t>
  </si>
  <si>
    <t>NURSING UNIT, C2 (SKILL NURSING FACILITY</t>
  </si>
  <si>
    <t>SUITE 101, EL CAM</t>
  </si>
  <si>
    <t>MATERIAL MANAGEMENT, DOCK SERVICES, FORMS MANAGEMENT, LINEN AND PACK ROOM, MATERIALS MANAGEMENT, PURCHASING (SHS), SUPPLY DISTRIBUTION, SUPPLY PROCESSING, &amp; WAREHOUSE</t>
  </si>
  <si>
    <t>CARE REVIEW,CLINIC QUALITY MANAGEMENT SUPPORT SERVICES</t>
  </si>
  <si>
    <t>CLINIC ADMIN., HEART TRANSPLANT PROGRAM</t>
  </si>
  <si>
    <t>H1207</t>
  </si>
  <si>
    <t>HOOVER TRAILER</t>
  </si>
  <si>
    <t>CLINIC, ENTEROSTOMA, CLINIC, SURGICAL SPECIALTIES</t>
  </si>
  <si>
    <t>OB/GYN DEPARTMENT, CLINIC, GYNECOLOGY</t>
  </si>
  <si>
    <t>CLINIC NEUROSCIENCE, CLINICAL NEUROSCIENCES, EPILEPSY, HEADACHE, MULTIPLE SCLEROSIS (NEURO CLINIC), NEUROLOG, PARKINSON DISEASES (NEURO CLINIC), NEUROSURGERY</t>
  </si>
  <si>
    <t>L BLDG.</t>
  </si>
  <si>
    <t>L237</t>
  </si>
  <si>
    <t>R113</t>
  </si>
  <si>
    <t>R BLDG.</t>
  </si>
  <si>
    <t>GRADUATE STUDENT AFFAIRS, MEDICAL EDUCATION, HEALTH CARRER APPORTUNITY PROGRAM</t>
  </si>
  <si>
    <t>1265 WELCH RD.</t>
  </si>
  <si>
    <t>EPIDEMIOLOGY, BIOSTATISTICS, HEALTH SERVICES PROGRAM</t>
  </si>
  <si>
    <t>PEDIATRICS - NEONOTOLOGY</t>
  </si>
  <si>
    <t>X-119</t>
  </si>
  <si>
    <t>MOD A 77</t>
  </si>
  <si>
    <t>GRADUATE EDUCATION, BIOSCIENCE DIVERSITY, NEUROSCIENCE INTERDEPARTAMENTAL PROGRAM, CANCER BIOLOGY INTERDEPARTAMENTAL PROGRAM.</t>
  </si>
  <si>
    <t>NURSING EDUCATION</t>
  </si>
  <si>
    <t>SUTIE I 237</t>
  </si>
  <si>
    <t>MOLECULAR IMAGING PROGRAM GAMBHIR / CONTAG</t>
  </si>
  <si>
    <t>BIO DESIGN PROGRAM (IBME) LIU / YOCK / POPP</t>
  </si>
  <si>
    <t>I-275</t>
  </si>
  <si>
    <t>SHC&amp;LPCH</t>
  </si>
  <si>
    <t>P-211</t>
  </si>
  <si>
    <t>SUITE I-277</t>
  </si>
  <si>
    <t>CLINIC REGISTRATION, EPIC IMPLEMENTATION TEAM CLINICAL ANALYST</t>
  </si>
  <si>
    <t>M2110</t>
  </si>
  <si>
    <t>PHYSICIAN RELATION / TERRY O'GRADY</t>
  </si>
  <si>
    <t>CATERING AT LKSC</t>
  </si>
  <si>
    <t>LK 216</t>
  </si>
  <si>
    <t>COMMUNITY OUTREACH -- SAFE KIDS/FIREARM SAFETY, WEB CENTER, 24-7 LINE</t>
  </si>
  <si>
    <t>ACCOUNTING (GENERAL), FINANCE (CONTROLER), REIMBURSEMENT</t>
  </si>
  <si>
    <t>300 WEST</t>
  </si>
  <si>
    <t>VOLUNTEERS, GUEST SERVICES, POSITIVE RECOGNITION TASK FORCE, COMMUNITY AND PATIENT RELATION, ART PROGRAM, ACCOMODATION</t>
  </si>
  <si>
    <t>H1307</t>
  </si>
  <si>
    <t>H0101</t>
  </si>
  <si>
    <t>H1329</t>
  </si>
  <si>
    <t>CLINIC, ORAL ANTICOAGULATION, VIROLOGY, CLINICAL MICROBIOLOGY</t>
  </si>
  <si>
    <t>H3229</t>
  </si>
  <si>
    <t>H2420</t>
  </si>
  <si>
    <t>H3530</t>
  </si>
  <si>
    <t xml:space="preserve"> NANCY CONTRO</t>
  </si>
  <si>
    <t>CARE-A-VAN TRANSPORTATION AND HOUSING</t>
  </si>
  <si>
    <t>PERINATAL OUTREACH NEONOTOLOGY</t>
  </si>
  <si>
    <t>GENERAL PEDS.  SURGERY (RENAL TRANSPLANT)</t>
  </si>
  <si>
    <t>CANCER CENTER TRIALS OFFICE (CCTO)</t>
  </si>
  <si>
    <t>SUITE 201</t>
  </si>
  <si>
    <t>820 QUARRY</t>
  </si>
  <si>
    <t>CANCER CTR PATIENT SERVICES, NEUROLOGY, NEUROSURGERY, ONCOLOGY DAY CARE, SURGICAL SPECIALTIES, UROLOGY, CLINICAL CANCER RESEARCH, NEUROSURGERY CLINIC, ONCOLOGY, RADIATION ONCOLOGY, BONE MARROW TRANSPLANT, (SRINANVAS &amp; ADVANI), BREAST CANCER MULTIDICIPLINARY, COMPREHENSIVE CANCER, EAR, NOSE, AND THROAT, GYNECOLOGY, HEMATOLOGY.</t>
  </si>
  <si>
    <t>DIABETIES CLINIC (MEDICINE SPECIALTIES CLINIC), ENDOCRINOLOGY, GASTRONOLOGY, GENETIC METABOLICS, INFEFTIOUS DISEASE, INTESTINAL TRNASPLANT, RHEUMATOLOGY</t>
  </si>
  <si>
    <t>CLINIC LABORATORY, RADIOLOGY</t>
  </si>
  <si>
    <t>CRANIFACIAL ANOMALY (SURG SPECIALTIES CLINIC), HAND SURGERY, OPTHALMOLOGY / EYE CLINIC, PRTHOPEDICS. PLASTIC SURGERY, UROLOGY</t>
  </si>
  <si>
    <t>NURSING EXCELLENCE, QA / NURSING ED</t>
  </si>
  <si>
    <t>BUSINESS DEVELOPMENT, CHILDRENS HEALTH INITIATIVE, MARKETING, NEWS , EXTERNAL COMMUNICATION, PALLIATIVE CARE, PATIENT CARE MGR. (SUSAN HEEMAN), PROCESS IMPROVEMENT, PROJECT MGR., STRATEGIC PLANNING AND BUSSINESS DEVELOPMENT</t>
  </si>
  <si>
    <t>SAME DAY SURGERY / OR, PRE OP CHECK IN, PACU</t>
  </si>
  <si>
    <t>CASE MANAGEMENT, RESPERATORY CARE</t>
  </si>
  <si>
    <t>AFTER HOURS CLINIC, AFTER HOURS CLINIC</t>
  </si>
  <si>
    <t>DAY HOSPITAL, KATHARINE HANRAHAN, FILM LIBRARY, RADIOLOGY</t>
  </si>
  <si>
    <t>AMBULATORY PROCEDURE UNIT (APU), DIAGNOSTIC SERVICES, ECHO, EEG, EKG, EMG, PULMONARY FUNCTION</t>
  </si>
  <si>
    <t>BONE MARROW TRANSPLANT, INFORMATION DESK, ONCOLOGY CLINIC, PATIENT RELATION</t>
  </si>
  <si>
    <t>NURSE STAFFING OFFICE, SCHOOL, PATIENT CARE UNIT 3-EAST</t>
  </si>
  <si>
    <t>HOSPITAL CHIEF COUNSEL (EFF 2/3/03), RISK MANAGEMENT , CAMPUS</t>
  </si>
  <si>
    <t xml:space="preserve">Total </t>
  </si>
  <si>
    <t>Deliveries ( updated by Tom / Rey - 07/20/2015)</t>
  </si>
  <si>
    <t>NOTES</t>
  </si>
  <si>
    <t>NEURO GENE &amp; VIRAL VECTOR CORE (GVVC)</t>
  </si>
  <si>
    <t>RM 2135</t>
  </si>
  <si>
    <t>REQUESTED BY TAMMIE FORBES 723-0588 EFF. 1/2015</t>
  </si>
  <si>
    <t xml:space="preserve">CNC PROGRAM </t>
  </si>
  <si>
    <t>SUITE B BUILDING</t>
  </si>
  <si>
    <t>REQUESTED BY SALLY PAK 725-2820 EFF. 10/6/14</t>
  </si>
  <si>
    <t>REQUESTED BY CAROLINE ALEMANY 497-7101 EFF 8/11/2015</t>
  </si>
  <si>
    <t>REQUESTED BY VIVIAN JONES 353-8263 EFF 5/2/2014</t>
  </si>
  <si>
    <t>REQUESTED BY VAL WILLIAMS 736-0660 EFF. 2/10/2014</t>
  </si>
  <si>
    <t>PSYCHIATRY &amp; BEHAVIORAL SCIENCE</t>
  </si>
  <si>
    <t>490 CALIFORNIA AVE.</t>
  </si>
  <si>
    <t>REQUESTED BY DENISE 723-1147 EFF. 8/7/16</t>
  </si>
  <si>
    <t>IT SERVICES</t>
  </si>
  <si>
    <t>REQUESTED BY BLAKE DAILOR 736-6838 EFF 7/9/2015</t>
  </si>
  <si>
    <t>COMANAGEMENT HOSPITAL</t>
  </si>
  <si>
    <t>HC032D</t>
  </si>
  <si>
    <t>REQUESTED BY ANN PRESS 972-4493      EFF 7/2013</t>
  </si>
  <si>
    <t>ENTERPRISES CONTACT CENTER</t>
  </si>
  <si>
    <t>FRONT DESK</t>
  </si>
  <si>
    <t>REQUESTED BY YASMIN MIRZA 736-5060  EFF. 10/2/2015</t>
  </si>
  <si>
    <t>INFECTIOUS DISEASES</t>
  </si>
  <si>
    <t>REQUESTED BY MICHAEL PARAISO          387-7583  EFF. 10/13/2015</t>
  </si>
  <si>
    <t>REQUESTED BY MARK ALABANZA 724-5514 EFF. 8/6/14</t>
  </si>
  <si>
    <t>REQUESTED BY VIVIAN SAMPSON 725-2944 EFF. 7/9/2014</t>
  </si>
  <si>
    <t>REQUESTED BY CORINNE BADGLEY           498-6098 EFF. 8/1/2014</t>
  </si>
  <si>
    <t>REQUESTED BY VAL WILLIAMS 736-0660 EFF. 7/1/2014</t>
  </si>
  <si>
    <t>REQUESTED BY KWABENA BOAHEN         724-1760 EFF. 11/6/2014</t>
  </si>
  <si>
    <t>REQUESTED BY ALAN WINKLEMAN          498-4316  EFF. 2/19/2015</t>
  </si>
  <si>
    <t>REQUESTED BY KIM BALSAMA  725-6883   EFF. 1/9/2015</t>
  </si>
  <si>
    <t>REQUESTED BY ANN FRASER  736-9557  EFF. 12/3/2014</t>
  </si>
  <si>
    <t>REQUESTED BY ILEANA MURESAN               736-9752 EFF. 8/25/2015</t>
  </si>
  <si>
    <t>REQUESTED BY LOUISE TALHOUK 725-8314  EFF. 11/24/2014</t>
  </si>
  <si>
    <t>NEW MC ASSIGNED EFF. 11/24/2014</t>
  </si>
  <si>
    <t>REQUESTED BY ANITA JOAN LEVINE           724-8389 EFF. 2014</t>
  </si>
  <si>
    <t>REQUESTED BY ANH DIEP  723-5502  EFF. 2014</t>
  </si>
  <si>
    <t>REQUESTED BY VIVIAN JONES 724-3109 EFF. 4/7/2014</t>
  </si>
  <si>
    <t>LKC002</t>
  </si>
  <si>
    <t>REQUESTED BY AMY WILFROM 724-8100 EFF. 11/1/2015</t>
  </si>
  <si>
    <t>CENTER FOR IMMERSIVE AND SIMULATION-BASED LEARNING</t>
  </si>
  <si>
    <t>W-250A</t>
  </si>
  <si>
    <t>SPACE MANAGEMENT</t>
  </si>
  <si>
    <t>I-222A</t>
  </si>
  <si>
    <t>EFF. 12/10/2015 REQUESTED BY MANDEEP 534-6044</t>
  </si>
  <si>
    <t>OPERATIONAL PLANNING &amp; DESIGN</t>
  </si>
  <si>
    <t>I-222B</t>
  </si>
  <si>
    <t>REQUESTED BY RONNIE LEA 497-7008 EFFECTIVE BY 12/10/2015</t>
  </si>
  <si>
    <t>1201 WELCH RD</t>
  </si>
  <si>
    <t>REQUESTED BY VIVIAN JONES 724-3109 EFF 12/17/2015</t>
  </si>
  <si>
    <t>REQUESTED BY VIVIAN JONES 725-3109 EFF. 1/28/2015</t>
  </si>
  <si>
    <t>LPCH STAFFING OFFICE</t>
  </si>
  <si>
    <t>SUITE G10B</t>
  </si>
  <si>
    <t>REQUESTED BY MAGGIE SAUNDERS      650-498-7802 EFF. 1/12/2016</t>
  </si>
  <si>
    <t>ACCREDITATION &amp; REGULATORY AFFAIRES, QUALITY PATIENT SAFETY &amp; EFFECTIVENESS</t>
  </si>
  <si>
    <t>SUITE 404</t>
  </si>
  <si>
    <t>REQUESTED BY SHANETTE CEASAR         724-4139 EFFECTIVE 1/14/16</t>
  </si>
  <si>
    <t>259 Campus - HRP BLDG.</t>
  </si>
  <si>
    <t>318 CLARK - CLARK CENTER</t>
  </si>
  <si>
    <t xml:space="preserve"> 291 CAMPUS - LKSC</t>
  </si>
  <si>
    <t>299 CAMPUS - FAIRCHILD</t>
  </si>
  <si>
    <t>291 CAMPUS - LKSC</t>
  </si>
  <si>
    <t>269 CAMPUS - CCSR</t>
  </si>
  <si>
    <t xml:space="preserve">279 CAMPUS - BECKMAN </t>
  </si>
  <si>
    <t>2452 WATSON CRT.</t>
  </si>
  <si>
    <t>725 WELCH RD.</t>
  </si>
  <si>
    <t>7600 GATEWAY BLVD.</t>
  </si>
  <si>
    <t>211 QUARRY RD. - HOOVER BLDG</t>
  </si>
  <si>
    <t>170 ALAMEDA DE LAS PULGAS, REDWOOD CITY</t>
  </si>
  <si>
    <t>2147 MOWRY AVE. FREMONT</t>
  </si>
  <si>
    <t>G FLR SUITE 06</t>
  </si>
  <si>
    <t>SUITE 406</t>
  </si>
  <si>
    <t>SG06</t>
  </si>
  <si>
    <t>DIGITAL HEALTH</t>
  </si>
  <si>
    <t>POC</t>
  </si>
  <si>
    <t>Dana Barron</t>
  </si>
  <si>
    <t>number</t>
  </si>
  <si>
    <t>email</t>
  </si>
  <si>
    <t>650-721-4555</t>
  </si>
  <si>
    <t>dbarron@stanfordhealthcare.org</t>
  </si>
  <si>
    <t>Mino Sastry /Sonia Martinez (AA)</t>
  </si>
  <si>
    <t>650-723-7132</t>
  </si>
  <si>
    <t>somartinez@stanfordhealthcare.org</t>
  </si>
  <si>
    <t xml:space="preserve"> H3148</t>
  </si>
  <si>
    <t xml:space="preserve">CORINNE BADGLEY </t>
  </si>
  <si>
    <t>650-498-6098</t>
  </si>
  <si>
    <t>CAROLINE ALEMANY</t>
  </si>
  <si>
    <t xml:space="preserve"> 650-497-7101</t>
  </si>
  <si>
    <t>VAL WILLIAMS</t>
  </si>
  <si>
    <t xml:space="preserve">650-736-0660 </t>
  </si>
  <si>
    <t xml:space="preserve"> AMY WILFROM</t>
  </si>
  <si>
    <t xml:space="preserve">650-724-8100 </t>
  </si>
  <si>
    <t>MARK ALABANZA</t>
  </si>
  <si>
    <t xml:space="preserve"> 650-724-5514</t>
  </si>
  <si>
    <t>650-736-0660</t>
  </si>
  <si>
    <t>650-534-6044</t>
  </si>
  <si>
    <t>650-725-2944</t>
  </si>
  <si>
    <t xml:space="preserve">LOUISE TALHOUK </t>
  </si>
  <si>
    <t>650-725-8314</t>
  </si>
  <si>
    <t>2nd FLOOR</t>
  </si>
  <si>
    <t xml:space="preserve">750 WELCH RD. </t>
  </si>
  <si>
    <t>Joyce Huckaby</t>
  </si>
  <si>
    <t>650-721-3207</t>
  </si>
  <si>
    <t>Paul Renault</t>
  </si>
  <si>
    <t>415-756-2058</t>
  </si>
  <si>
    <t>Barbara Wada</t>
  </si>
  <si>
    <t>650-725-2504</t>
  </si>
  <si>
    <t>Sharon Branman</t>
  </si>
  <si>
    <t>650-723-7994</t>
  </si>
  <si>
    <t>Brad Cherry</t>
  </si>
  <si>
    <t>650-724-5596</t>
  </si>
  <si>
    <t>Ken Fortunati</t>
  </si>
  <si>
    <t>650-437-3747</t>
  </si>
  <si>
    <t>650-437-3748</t>
  </si>
  <si>
    <t>650-437-3749</t>
  </si>
  <si>
    <t>Jordan Opilas</t>
  </si>
  <si>
    <t>650-498-8447</t>
  </si>
  <si>
    <t>Christina Daniel</t>
  </si>
  <si>
    <t>650-723-1235</t>
  </si>
  <si>
    <t>Ni Deng/ Inna Sayfer</t>
  </si>
  <si>
    <t>650-736-1650/650-721-1842</t>
  </si>
  <si>
    <t>415-519-9365</t>
  </si>
  <si>
    <t>Jackie or Jessica</t>
  </si>
  <si>
    <t>Jean Hengst</t>
  </si>
  <si>
    <t>650-497-8554</t>
  </si>
  <si>
    <t>Ms</t>
  </si>
  <si>
    <t>Susan Nicolopulos</t>
  </si>
  <si>
    <t>650-736-1230</t>
  </si>
  <si>
    <t>Jackie Jessica</t>
  </si>
  <si>
    <t>Dana Walker</t>
  </si>
  <si>
    <t>650-723-6254</t>
  </si>
  <si>
    <t>215 ARBORETUM</t>
  </si>
  <si>
    <t>Alison Monroe</t>
  </si>
  <si>
    <t>145 El Camino</t>
  </si>
  <si>
    <t>Julie Pham</t>
  </si>
  <si>
    <t>650-754-7649</t>
  </si>
  <si>
    <t>Joanne Meneses/Devi Us</t>
  </si>
  <si>
    <t>650-725-7047/650-723-7266</t>
  </si>
  <si>
    <t>Steve Choy</t>
  </si>
  <si>
    <t>650-724-7880</t>
  </si>
  <si>
    <t>Dori Boyles</t>
  </si>
  <si>
    <t>650-725-6675</t>
  </si>
  <si>
    <t>boyles@stanfordhealthcare.edu</t>
  </si>
  <si>
    <t>Elise Hernandez/ Benita Kaeding</t>
  </si>
  <si>
    <t>650-721-3068/650-725-3369</t>
  </si>
  <si>
    <t>Joe Daily/ Jaclyn Liu</t>
  </si>
  <si>
    <t>650-483-5801/650-498-6433</t>
  </si>
  <si>
    <t>Sandy Plumeau</t>
  </si>
  <si>
    <t>650-736-2513</t>
  </si>
  <si>
    <t>splumeau@stanfordhealthcare.org</t>
  </si>
  <si>
    <t>jaclynliu@stanfordhealthcare.org</t>
  </si>
  <si>
    <t>stevenchoy@stanford.edu</t>
  </si>
  <si>
    <t>Jennifer Tremmel</t>
  </si>
  <si>
    <t>831-649-9330</t>
  </si>
  <si>
    <t>Mokhtar Sharza</t>
  </si>
  <si>
    <t>650-724-4958</t>
  </si>
  <si>
    <t>mshara@stanford.edu</t>
  </si>
  <si>
    <t>H3580</t>
  </si>
  <si>
    <t>Eva Reese</t>
  </si>
  <si>
    <t>650-723-6412</t>
  </si>
  <si>
    <t>evaj3@stanford.edu</t>
  </si>
  <si>
    <t>John MaganaMorton/ Casey Ramirez (AA)</t>
  </si>
  <si>
    <t>650-736-5800</t>
  </si>
  <si>
    <t>Pauline Regner</t>
  </si>
  <si>
    <t>650-644-9246</t>
  </si>
  <si>
    <t>Denise Rodriquez Shaw</t>
  </si>
  <si>
    <t>650724-2712</t>
  </si>
  <si>
    <t>dshaw@stanfordhealthcare.org</t>
  </si>
  <si>
    <t>Tina Cartwright/Michael Bautista</t>
  </si>
  <si>
    <t>650-725-9596</t>
  </si>
  <si>
    <t>vbellew@stanfordmed.org</t>
  </si>
  <si>
    <t>Wendy Yick</t>
  </si>
  <si>
    <t>650-724-3418</t>
  </si>
  <si>
    <t>Wyick@stanfordhealthcare.org</t>
  </si>
  <si>
    <t>Karen Stuart</t>
  </si>
  <si>
    <t>650-725-5534</t>
  </si>
  <si>
    <t>Kstuart@stanfordmed.org</t>
  </si>
  <si>
    <t xml:space="preserve">KEVIN VERMILLION </t>
  </si>
  <si>
    <t>214</t>
  </si>
  <si>
    <t>Joyce Hages/Terra Coakley</t>
  </si>
  <si>
    <t>650-723-6512/650-723-9509</t>
  </si>
  <si>
    <t>Jhages@stanford.edu/Tcoakley@stanford.edu</t>
  </si>
  <si>
    <t xml:space="preserve"> H3105</t>
  </si>
  <si>
    <t>Mark Welton</t>
  </si>
  <si>
    <t>Ellen Lewanda</t>
  </si>
  <si>
    <t>650-72502261</t>
  </si>
  <si>
    <t>Hugh O'Brodovich/Elaine Infeld (AA)</t>
  </si>
  <si>
    <t>650-723-6134/650-723-5104</t>
  </si>
  <si>
    <t>April Young/Melissa Pile (AA)</t>
  </si>
  <si>
    <t>650-726-2749/650-723-4805</t>
  </si>
  <si>
    <t>Cecelia Cadet</t>
  </si>
  <si>
    <t>650-723-5189</t>
  </si>
  <si>
    <t>Trinic Harris</t>
  </si>
  <si>
    <t>650-723-5480</t>
  </si>
  <si>
    <t>Palo Casteneda</t>
  </si>
  <si>
    <t>650-724-3541</t>
  </si>
  <si>
    <t>Hirut Truneh</t>
  </si>
  <si>
    <t>650-723-6827</t>
  </si>
  <si>
    <t>Maureen Fay</t>
  </si>
  <si>
    <t>650-723-6710</t>
  </si>
  <si>
    <t>Anh Hoang</t>
  </si>
  <si>
    <t>650-725-7200</t>
  </si>
  <si>
    <t>Kathy Seppala</t>
  </si>
  <si>
    <t>6500-723-5982</t>
  </si>
  <si>
    <t>Vinish Ram</t>
  </si>
  <si>
    <t>650-725-4152</t>
  </si>
  <si>
    <t>Mitch Gafenscu</t>
  </si>
  <si>
    <t>650-494-9253</t>
  </si>
  <si>
    <t>Dominique Watt</t>
  </si>
  <si>
    <t>650-723-9997</t>
  </si>
  <si>
    <t>STANFORD SHOP CTR</t>
  </si>
  <si>
    <t>Willa Hardamon</t>
  </si>
  <si>
    <t xml:space="preserve">Eniko Jonas </t>
  </si>
  <si>
    <t>650-723-5255</t>
  </si>
  <si>
    <t>Cynthia Moreno</t>
  </si>
  <si>
    <t>650-494-0191</t>
  </si>
  <si>
    <t>Crystina Biegel/Sammi Clayton</t>
  </si>
  <si>
    <t>650-725-3823/650-725-2793</t>
  </si>
  <si>
    <t>Wendy Eilers</t>
  </si>
  <si>
    <t>650-494-4617</t>
  </si>
  <si>
    <t>Erik Williams</t>
  </si>
  <si>
    <t xml:space="preserve">Jacob Shepard </t>
  </si>
  <si>
    <t>650-498-0874</t>
  </si>
  <si>
    <t>Martha Berrier</t>
  </si>
  <si>
    <t>650-723-5259</t>
  </si>
  <si>
    <t>Debra Williams</t>
  </si>
  <si>
    <t>650-725-1402</t>
  </si>
  <si>
    <t>Patricia Jenkins</t>
  </si>
  <si>
    <t>650-498-5837</t>
  </si>
  <si>
    <t>Hina Tuiono</t>
  </si>
  <si>
    <t>650-724-9528</t>
  </si>
  <si>
    <t>Elisa Nguyen</t>
  </si>
  <si>
    <t>650-723-8579</t>
  </si>
  <si>
    <t>Victor Tamayo</t>
  </si>
  <si>
    <t>650-497-5800</t>
  </si>
  <si>
    <t>Lourdes Sultani</t>
  </si>
  <si>
    <t>650-498-5360</t>
  </si>
  <si>
    <t>Jenny Salinas</t>
  </si>
  <si>
    <t>650-723-2533</t>
  </si>
  <si>
    <t>Suzellen Jones</t>
  </si>
  <si>
    <t>650-496-4319</t>
  </si>
  <si>
    <t xml:space="preserve">Linda Green </t>
  </si>
  <si>
    <t>650-497-9536</t>
  </si>
  <si>
    <t>Marsha Garilli</t>
  </si>
  <si>
    <t>650-721-1777</t>
  </si>
  <si>
    <t>Pam Huggins</t>
  </si>
  <si>
    <t>Jenny Hu</t>
  </si>
  <si>
    <t>650-723-6806</t>
  </si>
  <si>
    <t>Sonia Martinez</t>
  </si>
  <si>
    <t>650-</t>
  </si>
  <si>
    <t>Mirann Lee</t>
  </si>
  <si>
    <t>650-725-7405</t>
  </si>
  <si>
    <t>B09</t>
  </si>
  <si>
    <t>Chungmei Shih</t>
  </si>
  <si>
    <t>650-391-8006</t>
  </si>
  <si>
    <t>Tawny Wong</t>
  </si>
  <si>
    <t>650-725-1715</t>
  </si>
  <si>
    <t>Geffory Pridham</t>
  </si>
  <si>
    <t>650-498-5296</t>
  </si>
  <si>
    <t>Terse Memanis</t>
  </si>
  <si>
    <t>650-736-7185</t>
  </si>
  <si>
    <t xml:space="preserve">Carolyn Rastrullo </t>
  </si>
  <si>
    <t>650-723-7321</t>
  </si>
  <si>
    <t>Sam Borca</t>
  </si>
  <si>
    <t>650-529-5310</t>
  </si>
  <si>
    <t>Barbara Kovach</t>
  </si>
  <si>
    <t>650-725-9804</t>
  </si>
  <si>
    <t>Heather Packard</t>
  </si>
  <si>
    <t>650-725-8447</t>
  </si>
  <si>
    <t>Mike Emerson</t>
  </si>
  <si>
    <t>650-723-6897</t>
  </si>
  <si>
    <t>Sonya Rodrigues(AA)/John Hahesy</t>
  </si>
  <si>
    <t>650-723-5654</t>
  </si>
  <si>
    <t>Armad Kumar</t>
  </si>
  <si>
    <t>916-477-7612</t>
  </si>
  <si>
    <t>Pam Ponti</t>
  </si>
  <si>
    <t>650-725-8259</t>
  </si>
  <si>
    <t>Karren Winford</t>
  </si>
  <si>
    <t>650-723-5995</t>
  </si>
  <si>
    <t>Dee Pak</t>
  </si>
  <si>
    <t>650-725-5801</t>
  </si>
  <si>
    <t>Judith Perry Price</t>
  </si>
  <si>
    <t>650-725-4853</t>
  </si>
  <si>
    <t>Marlys Ludlow</t>
  </si>
  <si>
    <t>650-723-9590</t>
  </si>
  <si>
    <t>Harvey Fortune</t>
  </si>
  <si>
    <t>650-725-5009</t>
  </si>
  <si>
    <t>Eileen Chan</t>
  </si>
  <si>
    <t>650-724-3333</t>
  </si>
  <si>
    <t>S-131</t>
  </si>
  <si>
    <t>Tanya Raschke</t>
  </si>
  <si>
    <t>Trish Hatcliff</t>
  </si>
  <si>
    <t>650-498-7359</t>
  </si>
  <si>
    <t>Vannina Champenois</t>
  </si>
  <si>
    <t>650-724-9691</t>
  </si>
  <si>
    <t>Lief Fenno</t>
  </si>
  <si>
    <t>ifenno@stanfordhealthcar.org</t>
  </si>
  <si>
    <t>650-725-4936</t>
  </si>
  <si>
    <t>Holly Chung/ Maggie Bos</t>
  </si>
  <si>
    <t>Whitney Combes</t>
  </si>
  <si>
    <t>650-721-2195</t>
  </si>
  <si>
    <t>Ida Fattae</t>
  </si>
  <si>
    <t>650-725-7882</t>
  </si>
  <si>
    <t>Dian Bush</t>
  </si>
  <si>
    <t>650-725-4009</t>
  </si>
  <si>
    <t>650-725-4010</t>
  </si>
  <si>
    <t>Jennie Visitacion</t>
  </si>
  <si>
    <t>650-724-2917</t>
  </si>
  <si>
    <t>650-724-2918</t>
  </si>
  <si>
    <t>Kelly Hawkins</t>
  </si>
  <si>
    <t>650-725-6624</t>
  </si>
  <si>
    <t>Ji Xuai</t>
  </si>
  <si>
    <t>650-723-5050</t>
  </si>
  <si>
    <t>Pam Bernstein</t>
  </si>
  <si>
    <t>650-723-7854</t>
  </si>
  <si>
    <t>Melinda Hing</t>
  </si>
  <si>
    <t>650-498-6532</t>
  </si>
  <si>
    <t>Robert Pearce</t>
  </si>
  <si>
    <t>650-799-9036</t>
  </si>
  <si>
    <t>Harvey Cohen</t>
  </si>
  <si>
    <t>650-736-7319</t>
  </si>
  <si>
    <t>Louisa Jimenez</t>
  </si>
  <si>
    <t>650-736-1763</t>
  </si>
  <si>
    <t>Scott Reiff</t>
  </si>
  <si>
    <t>650-725-5090</t>
  </si>
  <si>
    <t>Marlena Hilderley</t>
  </si>
  <si>
    <t>650-498-6073</t>
  </si>
  <si>
    <t>Vivek Bhalla</t>
  </si>
  <si>
    <t>Karen Doty</t>
  </si>
  <si>
    <t>650-724-5050</t>
  </si>
  <si>
    <t>Keruin Fabian</t>
  </si>
  <si>
    <t>650-723-8040</t>
  </si>
  <si>
    <t>Olivia Martinez</t>
  </si>
  <si>
    <t>650-498-6247</t>
  </si>
  <si>
    <t>Barbara Thoreson</t>
  </si>
  <si>
    <t>650-721-6237</t>
  </si>
  <si>
    <t>Scott McIntosh</t>
  </si>
  <si>
    <t>650-725-7912</t>
  </si>
  <si>
    <t>Billie Robles</t>
  </si>
  <si>
    <t>650-736-0196</t>
  </si>
  <si>
    <t>650-725-6959</t>
  </si>
  <si>
    <t>Shannon Selsor</t>
  </si>
  <si>
    <t>Michelle King</t>
  </si>
  <si>
    <t>650-723-3084</t>
  </si>
  <si>
    <t>Kalia Diamond</t>
  </si>
  <si>
    <t>Lori Barth</t>
  </si>
  <si>
    <t>650-721-6510</t>
  </si>
  <si>
    <t>Chris Queen</t>
  </si>
  <si>
    <t>cnqueen@stanford.edu</t>
  </si>
  <si>
    <t xml:space="preserve">Sarah Kramer </t>
  </si>
  <si>
    <t>650-497-4266</t>
  </si>
  <si>
    <t>Margret Govea</t>
  </si>
  <si>
    <t>650-721-3963</t>
  </si>
  <si>
    <t>Lupe Makasyuk</t>
  </si>
  <si>
    <t>650-494-6101</t>
  </si>
  <si>
    <t>Rashmi Moran</t>
  </si>
  <si>
    <t>650-736-8138</t>
  </si>
  <si>
    <t>Security Office Rotating staff</t>
  </si>
  <si>
    <t>650-724-8405</t>
  </si>
  <si>
    <t>Tamica Garner</t>
  </si>
  <si>
    <t>650-725-5465</t>
  </si>
  <si>
    <t>Marta Vitale-Sota</t>
  </si>
  <si>
    <t>650-724-3979</t>
  </si>
  <si>
    <t>Margret Wei</t>
  </si>
  <si>
    <t>650-725-1978</t>
  </si>
  <si>
    <t>Kevin Horner</t>
  </si>
  <si>
    <t>650-723-5082</t>
  </si>
  <si>
    <t>Sandra Chavez Magana</t>
  </si>
  <si>
    <t>650-498-1179</t>
  </si>
  <si>
    <t>Roger Cordoba</t>
  </si>
  <si>
    <t>650-736-1325</t>
  </si>
  <si>
    <t>H1402</t>
  </si>
  <si>
    <t>John Fugua(AA)/ Lee Chua</t>
  </si>
  <si>
    <t>650-723-7346/650-725-5181</t>
  </si>
  <si>
    <t>650-736-4319</t>
  </si>
  <si>
    <t>Joe Anderson</t>
  </si>
  <si>
    <t>joanderson@stanfordchildrenshealth.org</t>
  </si>
  <si>
    <t>Brenda Roth</t>
  </si>
  <si>
    <t>650-498-6313</t>
  </si>
  <si>
    <t xml:space="preserve">Nicoshi Marzette </t>
  </si>
  <si>
    <t>nmarzette@stanfordchildrenshealth.org</t>
  </si>
  <si>
    <t>Kitchen</t>
  </si>
  <si>
    <t>Dwane Richardson</t>
  </si>
  <si>
    <t>650-723-7003</t>
  </si>
  <si>
    <t>Mirta Haddad</t>
  </si>
  <si>
    <t>650-721-5876</t>
  </si>
  <si>
    <t>Anne Terry</t>
  </si>
  <si>
    <t>650-497-8125</t>
  </si>
  <si>
    <t>Donna Chung</t>
  </si>
  <si>
    <t>650-497-8505</t>
  </si>
  <si>
    <t>Sheryll Wong</t>
  </si>
  <si>
    <t>650-683-5369</t>
  </si>
  <si>
    <t>Deborah Symes</t>
  </si>
  <si>
    <t>650-704-6405</t>
  </si>
  <si>
    <t>Heideh Fattaey</t>
  </si>
  <si>
    <t>650-799-1608</t>
  </si>
  <si>
    <t>Melissa Cabael</t>
  </si>
  <si>
    <t>650-725-4380</t>
  </si>
  <si>
    <t>Cordelia Jewel</t>
  </si>
  <si>
    <t>650-723-4022</t>
  </si>
  <si>
    <t>Patricia Eustaquio</t>
  </si>
  <si>
    <t>650-494-2807</t>
  </si>
  <si>
    <t>Lisa Stellmacher</t>
  </si>
  <si>
    <t>650-726-2009</t>
  </si>
  <si>
    <t>Melanie Munsayac</t>
  </si>
  <si>
    <t>650-497-8860</t>
  </si>
  <si>
    <t>Colleen Mabanglo</t>
  </si>
  <si>
    <t>650-497-8859</t>
  </si>
  <si>
    <t>Loo Filoppo</t>
  </si>
  <si>
    <t>650-721-0171</t>
  </si>
  <si>
    <t>Jane Brinkerhoff</t>
  </si>
  <si>
    <t>650-723-5405</t>
  </si>
  <si>
    <t>Gerald Encinias</t>
  </si>
  <si>
    <t>650-497-7422</t>
  </si>
  <si>
    <t>Sheryl Goldstein</t>
  </si>
  <si>
    <t>650-496-8011</t>
  </si>
  <si>
    <t>650-494-2708</t>
  </si>
  <si>
    <t>Esther Alavaren</t>
  </si>
  <si>
    <t>650-723-8534</t>
  </si>
  <si>
    <t>Guilli Martin</t>
  </si>
  <si>
    <t>650-497-8303</t>
  </si>
  <si>
    <t>Staci Brown</t>
  </si>
  <si>
    <t>650-736-7241</t>
  </si>
  <si>
    <t>650-736-7214</t>
  </si>
  <si>
    <t>650-736-8924</t>
  </si>
  <si>
    <t>Kathleen Cueto</t>
  </si>
  <si>
    <t>650-721-5770</t>
  </si>
  <si>
    <t>Winnie Villanueva</t>
  </si>
  <si>
    <t>650-497-8912</t>
  </si>
  <si>
    <t>Diana Lomeli</t>
  </si>
  <si>
    <t>650-724-4084</t>
  </si>
  <si>
    <t>Kenneth Moore</t>
  </si>
  <si>
    <t>650-724-9097</t>
  </si>
  <si>
    <t>SOM Loading Dock</t>
  </si>
  <si>
    <t>1291 WELCH RD.</t>
  </si>
  <si>
    <t xml:space="preserve">DOCK </t>
  </si>
  <si>
    <t>Jim Barela</t>
  </si>
  <si>
    <t>650-721-2726</t>
  </si>
  <si>
    <t>Susan Gray</t>
  </si>
  <si>
    <t>Rosa Maycotte</t>
  </si>
  <si>
    <t>650-725-6019</t>
  </si>
  <si>
    <t>Buranda Martinez</t>
  </si>
  <si>
    <t>650-725-6795</t>
  </si>
  <si>
    <t>650-723-5371</t>
  </si>
  <si>
    <t>Kathleen Gallagher</t>
  </si>
  <si>
    <t>650-723-8138</t>
  </si>
  <si>
    <t>Jocelyn Steffen</t>
  </si>
  <si>
    <t>650-725-1812</t>
  </si>
  <si>
    <t>Veronica Maciel</t>
  </si>
  <si>
    <t>650-463-7666</t>
  </si>
  <si>
    <t>Nancy Mason</t>
  </si>
  <si>
    <t>650-725-4006</t>
  </si>
  <si>
    <t>MaryAnn Lim</t>
  </si>
  <si>
    <t>650-496-6397</t>
  </si>
  <si>
    <t>malim@stanfordhealthcare.org</t>
  </si>
  <si>
    <t xml:space="preserve">Jessica </t>
  </si>
  <si>
    <t>650-387-3557</t>
  </si>
  <si>
    <t xml:space="preserve">650-721-5789   </t>
  </si>
  <si>
    <t>Zeb Woods</t>
  </si>
  <si>
    <t>Alison Kerr</t>
  </si>
  <si>
    <t>Brian Habekoss</t>
  </si>
  <si>
    <t>650-498-4805</t>
  </si>
  <si>
    <t>Shopping Ctr</t>
  </si>
  <si>
    <t>Kritika Chandra</t>
  </si>
  <si>
    <t>650-995-1247</t>
  </si>
  <si>
    <t>Susan Kinnebrew</t>
  </si>
  <si>
    <t>650-850-2097</t>
  </si>
  <si>
    <t>301 Ravenswood</t>
  </si>
  <si>
    <t xml:space="preserve">Mail center </t>
  </si>
  <si>
    <t>Patient Financial Clearance</t>
  </si>
  <si>
    <t>Stephanie Barry</t>
  </si>
  <si>
    <t>650-725-5165</t>
  </si>
  <si>
    <t>Marketing</t>
  </si>
  <si>
    <t>UHA</t>
  </si>
  <si>
    <t>Teresa Hanson</t>
  </si>
  <si>
    <t>650-724-9783</t>
  </si>
  <si>
    <t>Sandy Leow</t>
  </si>
  <si>
    <t>650-498-6738</t>
  </si>
  <si>
    <t>Alexander Wrong</t>
  </si>
  <si>
    <t>650-725-4767</t>
  </si>
  <si>
    <t>Nathan Prinz</t>
  </si>
  <si>
    <t>650-498-7391</t>
  </si>
  <si>
    <t>954-592-5544/650-850-2519</t>
  </si>
  <si>
    <t>Namrata Rathore/Lutisha Chandler</t>
  </si>
  <si>
    <t>Leah Salanga/Maria Terfai</t>
  </si>
  <si>
    <t>650-725-6557/650-736-0662</t>
  </si>
  <si>
    <t>Renee Quevedo</t>
  </si>
  <si>
    <t>650-723-7427</t>
  </si>
  <si>
    <t>Connie Baraquil</t>
  </si>
  <si>
    <t>650-721-5531</t>
  </si>
  <si>
    <t>Chris Thompson-Hill</t>
  </si>
  <si>
    <t>650-736-8793</t>
  </si>
  <si>
    <t>Lisa Lamparski</t>
  </si>
  <si>
    <t>650-498-4616</t>
  </si>
  <si>
    <t>Trish Dykzeul</t>
  </si>
  <si>
    <t>650-498-2615</t>
  </si>
  <si>
    <t>Catrina Reynoso</t>
  </si>
  <si>
    <t>650-497-6706</t>
  </si>
  <si>
    <t>Katherine Booges</t>
  </si>
  <si>
    <t>650-721-2316</t>
  </si>
  <si>
    <t>Lisa Casazza</t>
  </si>
  <si>
    <t>650-725-2381</t>
  </si>
  <si>
    <t>Rosa Maldinado</t>
  </si>
  <si>
    <t>650-736-7172</t>
  </si>
  <si>
    <t>Helen Tom</t>
  </si>
  <si>
    <t>650-497-8316</t>
  </si>
  <si>
    <t>Michelle Deckard</t>
  </si>
  <si>
    <t>650-721-5872</t>
  </si>
  <si>
    <t>Mandeep Manman</t>
  </si>
  <si>
    <t>Tina Leech</t>
  </si>
  <si>
    <t>650-736-8593</t>
  </si>
  <si>
    <t>Naraj Ra</t>
  </si>
  <si>
    <t>650-725-6940</t>
  </si>
  <si>
    <t>Maria Morgan</t>
  </si>
  <si>
    <t>650-497-8646</t>
  </si>
  <si>
    <t>Vanessa Hernandez</t>
  </si>
  <si>
    <t>650-736-3555</t>
  </si>
  <si>
    <t>Lucy Garcia</t>
  </si>
  <si>
    <t>650-736-7542</t>
  </si>
  <si>
    <t>Julia Lyssand/Lori Okada</t>
  </si>
  <si>
    <t>650-497-8365/650-721-6042</t>
  </si>
  <si>
    <t>Melissa Lamb</t>
  </si>
  <si>
    <t>650-498-6166</t>
  </si>
  <si>
    <t>Kim Adams/Terry Marmash</t>
  </si>
  <si>
    <t>650-723-9174/650-723-9102</t>
  </si>
  <si>
    <t>Catia Radillo</t>
  </si>
  <si>
    <t>650-362-2506</t>
  </si>
  <si>
    <t>IT</t>
  </si>
  <si>
    <t>2nd floor</t>
  </si>
  <si>
    <t>Blake Dailor</t>
  </si>
  <si>
    <t>650-736-6838</t>
  </si>
  <si>
    <t>650-736-5060</t>
  </si>
  <si>
    <t>Yazmine Mirza</t>
  </si>
  <si>
    <t>Michelle Erie</t>
  </si>
  <si>
    <t>650-498-7624</t>
  </si>
  <si>
    <t>Cynthia Walch</t>
  </si>
  <si>
    <t>650-723-8747</t>
  </si>
  <si>
    <t>Rodney Shiroma</t>
  </si>
  <si>
    <t>650-498-7014</t>
  </si>
  <si>
    <t>Nancy Fisher</t>
  </si>
  <si>
    <t>60-498-4019</t>
  </si>
  <si>
    <t>Kristina Tran</t>
  </si>
  <si>
    <t>650-497-7819</t>
  </si>
  <si>
    <t>Ruth Moreno</t>
  </si>
  <si>
    <t>650-497-7692</t>
  </si>
  <si>
    <t>Monica Diaz</t>
  </si>
  <si>
    <t>650-723-6097</t>
  </si>
  <si>
    <t>Teresa Menzies</t>
  </si>
  <si>
    <t>650-725-5743</t>
  </si>
  <si>
    <t>LaRue Perkins</t>
  </si>
  <si>
    <t>650-498-5785</t>
  </si>
  <si>
    <t>Justin Macawile</t>
  </si>
  <si>
    <t>650-724-9667</t>
  </si>
  <si>
    <t>650-497-6335/650-723-5458</t>
  </si>
  <si>
    <t>Susan Eller/Susan Hoock</t>
  </si>
  <si>
    <t>Cassandra Silva</t>
  </si>
  <si>
    <t>650-724-1174</t>
  </si>
  <si>
    <t>Pedro Levano</t>
  </si>
  <si>
    <t>60-725-1111</t>
  </si>
  <si>
    <t>650-498-7258</t>
  </si>
  <si>
    <t>Debra Hanson-Garcia</t>
  </si>
  <si>
    <t>Ursula Apodaca</t>
  </si>
  <si>
    <t>650-724-4545</t>
  </si>
  <si>
    <t>Sandy Urso</t>
  </si>
  <si>
    <t>Jeff Obrart</t>
  </si>
  <si>
    <t>650-725-8202</t>
  </si>
  <si>
    <t>Carol Galvin</t>
  </si>
  <si>
    <t>650-723-2261</t>
  </si>
  <si>
    <t>Justin Mcarty</t>
  </si>
  <si>
    <t>650-725-4742</t>
  </si>
  <si>
    <t>Sue Morengo</t>
  </si>
  <si>
    <t>650-721-3375</t>
  </si>
  <si>
    <t>PA Square</t>
  </si>
  <si>
    <t>BLD 4, 4th floor</t>
  </si>
  <si>
    <t>Jen Honciano/Rhonda Pisk</t>
  </si>
  <si>
    <t>650-724-3283</t>
  </si>
  <si>
    <t>Jeremy Menderios</t>
  </si>
  <si>
    <t>Marylyn Co</t>
  </si>
  <si>
    <t>650-736-8095</t>
  </si>
  <si>
    <t>jemedeiros@stanfordhealthcare.org</t>
  </si>
  <si>
    <t>Michelle Denegri</t>
  </si>
  <si>
    <t>650-497-0391</t>
  </si>
  <si>
    <t>Marry Kenny</t>
  </si>
  <si>
    <t>Jessica Zuniga</t>
  </si>
  <si>
    <t>650-721-3299</t>
  </si>
  <si>
    <t>650-437-3746</t>
  </si>
  <si>
    <t>Helen Marques</t>
  </si>
  <si>
    <t>650-721-4327</t>
  </si>
  <si>
    <t>Marleena Kane</t>
  </si>
  <si>
    <t>650-724-0893</t>
  </si>
  <si>
    <t>Michele Armand</t>
  </si>
  <si>
    <t>650-725-1692</t>
  </si>
  <si>
    <t>Rosie Florez</t>
  </si>
  <si>
    <t>650-736-6030</t>
  </si>
  <si>
    <t>650-736-9769</t>
  </si>
  <si>
    <t>Rosie Flores</t>
  </si>
  <si>
    <t>Terri Lockwood</t>
  </si>
  <si>
    <t>Mich McMooremick</t>
  </si>
  <si>
    <t>650-724-2463</t>
  </si>
  <si>
    <t>Diane Myer</t>
  </si>
  <si>
    <t>650-736-1736</t>
  </si>
  <si>
    <t>Kevin Letz</t>
  </si>
  <si>
    <t>650-721-6959</t>
  </si>
  <si>
    <t>650-725-6328</t>
  </si>
  <si>
    <t>Denise Knab</t>
  </si>
  <si>
    <t>650-723-6643</t>
  </si>
  <si>
    <t>Craig Charles</t>
  </si>
  <si>
    <t>650-498-6075</t>
  </si>
  <si>
    <t>Karren Saltzman</t>
  </si>
  <si>
    <t>Reiko Riley</t>
  </si>
  <si>
    <t>650-498-4538</t>
  </si>
  <si>
    <t>Kailey Yarmolovich</t>
  </si>
  <si>
    <t>650-683-5992</t>
  </si>
  <si>
    <t>650-725-5733</t>
  </si>
  <si>
    <t>Dave Gannun</t>
  </si>
  <si>
    <t>650-736-2108</t>
  </si>
  <si>
    <t>Beatrice Bigbee</t>
  </si>
  <si>
    <t>650-721-2366</t>
  </si>
  <si>
    <t>Katy Van Camp</t>
  </si>
  <si>
    <t>650-721-1889</t>
  </si>
  <si>
    <t>Mike Spencer</t>
  </si>
  <si>
    <t>650-218-0251</t>
  </si>
  <si>
    <t>Nancy Contro</t>
  </si>
  <si>
    <t>650-497-8304</t>
  </si>
  <si>
    <t>Sandy Aubuchon</t>
  </si>
  <si>
    <t>650-723-4478</t>
  </si>
  <si>
    <t>Leticia Warter</t>
  </si>
  <si>
    <t>Lilly Herman</t>
  </si>
  <si>
    <t>650-723-4378</t>
  </si>
  <si>
    <t>650-724-5307</t>
  </si>
  <si>
    <t>Marina Persogloabell</t>
  </si>
  <si>
    <t>650-721-1437</t>
  </si>
  <si>
    <t>Barbara Gilbertson</t>
  </si>
  <si>
    <t>650-721-4256</t>
  </si>
  <si>
    <t>Dianne Laumann</t>
  </si>
  <si>
    <t>650-725-3397</t>
  </si>
  <si>
    <t>Mae Medina</t>
  </si>
  <si>
    <t>650-498-7991</t>
  </si>
  <si>
    <t>Camilla Morrison</t>
  </si>
  <si>
    <t>650-498-6401</t>
  </si>
  <si>
    <t>Sofia Duncan-Hubby</t>
  </si>
  <si>
    <t>650-725-6581</t>
  </si>
  <si>
    <t>Mojgan Harirfar</t>
  </si>
  <si>
    <t>Raine Oiwa</t>
  </si>
  <si>
    <t>650-723-9779</t>
  </si>
  <si>
    <t>Jen Smart</t>
  </si>
  <si>
    <t>650-725-3360</t>
  </si>
  <si>
    <t>650-723-2373</t>
  </si>
  <si>
    <t>Terry Rosenbauer</t>
  </si>
  <si>
    <t>60-498-6900</t>
  </si>
  <si>
    <t>650-724-8474</t>
  </si>
  <si>
    <t>Deb Strichart</t>
  </si>
  <si>
    <t>Mary Badel</t>
  </si>
  <si>
    <t>60-498-4066</t>
  </si>
  <si>
    <t>Karen Turner</t>
  </si>
  <si>
    <t>650-498-2603</t>
  </si>
  <si>
    <t>Matt Bucher</t>
  </si>
  <si>
    <t>650-725-6597</t>
  </si>
  <si>
    <t>Sharon Yao</t>
  </si>
  <si>
    <t>650736-8601</t>
  </si>
  <si>
    <t>Brittany Johnson/ Christine Baker</t>
  </si>
  <si>
    <t>650-723-0669</t>
  </si>
  <si>
    <t>Alfred Machicago</t>
  </si>
  <si>
    <t>650-723-3638</t>
  </si>
  <si>
    <t>Lisa Lester</t>
  </si>
  <si>
    <t>650-723-6439</t>
  </si>
  <si>
    <t>Jocelyn Hollings</t>
  </si>
  <si>
    <t>650-498-9446</t>
  </si>
  <si>
    <t>Hollings@stanfordhealthcare.org</t>
  </si>
  <si>
    <t>Kim Straridge</t>
  </si>
  <si>
    <t>650-498-6185</t>
  </si>
  <si>
    <t>Michael Palmon</t>
  </si>
  <si>
    <t>650-721-5620</t>
  </si>
  <si>
    <t>Debbie Merkt</t>
  </si>
  <si>
    <t>650-724-5794</t>
  </si>
  <si>
    <t>Laticia Webster</t>
  </si>
  <si>
    <t>650-736-7032</t>
  </si>
  <si>
    <t>Tracy Lindsey</t>
  </si>
  <si>
    <t>650-498-7408</t>
  </si>
  <si>
    <t xml:space="preserve">Paul Tyler </t>
  </si>
  <si>
    <t>650-269-9298</t>
  </si>
  <si>
    <t>650-736-7052</t>
  </si>
  <si>
    <t>Steve Chen</t>
  </si>
  <si>
    <t>650-723-6395</t>
  </si>
  <si>
    <t>Norma Evaristo</t>
  </si>
  <si>
    <t>650-862-9827</t>
  </si>
  <si>
    <t>Plastic surgery</t>
  </si>
  <si>
    <t>shc</t>
  </si>
  <si>
    <t>650-725-8223</t>
  </si>
  <si>
    <t>Jack Zeng</t>
  </si>
  <si>
    <t>650-736-7756</t>
  </si>
  <si>
    <t>Perla Bautista -Muenca</t>
  </si>
  <si>
    <t>650-785-1219</t>
  </si>
  <si>
    <t>Nam Ly-Sarminto</t>
  </si>
  <si>
    <t>650-723-5535</t>
  </si>
  <si>
    <t>Donna Pheel</t>
  </si>
  <si>
    <t>650-725-5531</t>
  </si>
  <si>
    <t>Lisa Furtado</t>
  </si>
  <si>
    <t>650-723-1275</t>
  </si>
  <si>
    <t>Angie Shelton</t>
  </si>
  <si>
    <t>650-725-2579</t>
  </si>
  <si>
    <t>Satomi Jones-Dev</t>
  </si>
  <si>
    <t>Chona Diosomito</t>
  </si>
  <si>
    <t>650-498-7632</t>
  </si>
  <si>
    <t>Tiffany Lash</t>
  </si>
  <si>
    <t>650-723-5130</t>
  </si>
  <si>
    <t>Wazma Nawab</t>
  </si>
  <si>
    <t>650-721-7472</t>
  </si>
  <si>
    <t>Phil Yamahiro</t>
  </si>
  <si>
    <t>Cindy Tse</t>
  </si>
  <si>
    <t>650-721-7130</t>
  </si>
  <si>
    <t>Matthew Chen</t>
  </si>
  <si>
    <t>650-721-7212</t>
  </si>
  <si>
    <t>Anna Lopez</t>
  </si>
  <si>
    <t>650-721-7575</t>
  </si>
  <si>
    <t>Stefen Felt</t>
  </si>
  <si>
    <t>650-725-0940</t>
  </si>
  <si>
    <t>Alicia McNeary</t>
  </si>
  <si>
    <t>650-723-7651</t>
  </si>
  <si>
    <t>MEDICAL RECORDS (MAIN SAT OFFICE)</t>
  </si>
  <si>
    <t>Life Connections Health Center</t>
  </si>
  <si>
    <t>Express Care San Jose</t>
  </si>
  <si>
    <t>Karen Pendley</t>
  </si>
  <si>
    <t>Poonam Sandhu</t>
  </si>
  <si>
    <t>408-424-2000</t>
  </si>
  <si>
    <t>Cisco</t>
  </si>
  <si>
    <t>South Bay</t>
  </si>
  <si>
    <t>Jack O'Malley</t>
  </si>
  <si>
    <t>650-721-7720</t>
  </si>
  <si>
    <t>Ortho 1st Floor</t>
  </si>
  <si>
    <t>Digestive Health</t>
  </si>
  <si>
    <t>Freida Acu</t>
  </si>
  <si>
    <t>650-721-7273</t>
  </si>
  <si>
    <t>Pre-Anesthesia Clinic</t>
  </si>
  <si>
    <t>Amy Semple</t>
  </si>
  <si>
    <t>650-721-7060</t>
  </si>
  <si>
    <t>Imaging</t>
  </si>
  <si>
    <t>Eric Albert</t>
  </si>
  <si>
    <t>650-721-7338</t>
  </si>
  <si>
    <t>Guest Services</t>
  </si>
  <si>
    <t>Anne Larkin</t>
  </si>
  <si>
    <t>650-721-7332</t>
  </si>
  <si>
    <t>OP Ctr Orthopedic Clinic</t>
  </si>
  <si>
    <t>OP Ctr Ortho Sports Med Rehab</t>
  </si>
  <si>
    <t>Kathleen Coryell</t>
  </si>
  <si>
    <t>650-721-7770</t>
  </si>
  <si>
    <t>Patti Green</t>
  </si>
  <si>
    <t>650-721-7777</t>
  </si>
  <si>
    <t>Pav A 1st fllor</t>
  </si>
  <si>
    <t>Pav A 2n floor</t>
  </si>
  <si>
    <t>OSC / PACU / 23Hour</t>
  </si>
  <si>
    <t>Bio Med</t>
  </si>
  <si>
    <t>John Cummings</t>
  </si>
  <si>
    <t>650-721-7077</t>
  </si>
  <si>
    <t>Pav A 3rd floor</t>
  </si>
  <si>
    <t>Blood Draw</t>
  </si>
  <si>
    <t>Wound Care</t>
  </si>
  <si>
    <t>ENT Sleep Surgery</t>
  </si>
  <si>
    <t xml:space="preserve">PT/OT- Hand </t>
  </si>
  <si>
    <t>S OPC ITC</t>
  </si>
  <si>
    <t>S OPC ITC Pharmacy</t>
  </si>
  <si>
    <t>Employee Health</t>
  </si>
  <si>
    <t>Jesse Perez</t>
  </si>
  <si>
    <t>650-721-7324</t>
  </si>
  <si>
    <t>Jeanie Parsley</t>
  </si>
  <si>
    <t>650-498-4230</t>
  </si>
  <si>
    <t>Terrence Bigelow</t>
  </si>
  <si>
    <t>650-683-5800</t>
  </si>
  <si>
    <t>Steven Pavlet</t>
  </si>
  <si>
    <t>650-721-7679</t>
  </si>
  <si>
    <t>Patty Lacey</t>
  </si>
  <si>
    <t>650-724-6137</t>
  </si>
  <si>
    <t>Latanya Dean</t>
  </si>
  <si>
    <t>650-725-3916</t>
  </si>
  <si>
    <t>Debbie Taormina</t>
  </si>
  <si>
    <t>Pav B 1st floor</t>
  </si>
  <si>
    <t>Pav B 2nd floor</t>
  </si>
  <si>
    <t>Pav B3rd floor</t>
  </si>
  <si>
    <t>Pav B 4th floor</t>
  </si>
  <si>
    <t>Supply Chain Management</t>
  </si>
  <si>
    <t>Engineering &amp; Maint</t>
  </si>
  <si>
    <t>General Services</t>
  </si>
  <si>
    <t>Housekeeping</t>
  </si>
  <si>
    <t>Café</t>
  </si>
  <si>
    <t>Security</t>
  </si>
  <si>
    <t>Pharmacy</t>
  </si>
  <si>
    <t>SPD</t>
  </si>
  <si>
    <t>HIMS</t>
  </si>
  <si>
    <t>Pav C 1st floor</t>
  </si>
  <si>
    <t>Dean Cropper</t>
  </si>
  <si>
    <t>650-721-7329</t>
  </si>
  <si>
    <t>Joel McKinney</t>
  </si>
  <si>
    <t>650-721-7257</t>
  </si>
  <si>
    <t>Greg Ciurczak</t>
  </si>
  <si>
    <t>650-721-7220</t>
  </si>
  <si>
    <t>Andy Miller</t>
  </si>
  <si>
    <t>Drake Hill</t>
  </si>
  <si>
    <t>650-721-7400</t>
  </si>
  <si>
    <t>Minh Hathi</t>
  </si>
  <si>
    <t>650-721-7334</t>
  </si>
  <si>
    <t>Teresa Hunt</t>
  </si>
  <si>
    <t>650-721-7296</t>
  </si>
  <si>
    <t>Alfred Machicado</t>
  </si>
  <si>
    <t>650-725-6368</t>
  </si>
  <si>
    <t>650-736-5001</t>
  </si>
  <si>
    <t>Robert Pulliam</t>
  </si>
  <si>
    <t>650-721-8101 C: 650-384-5924</t>
  </si>
  <si>
    <t>Sleep Surgery Division</t>
  </si>
  <si>
    <t>Radiology Faculty</t>
  </si>
  <si>
    <t>Call Center</t>
  </si>
  <si>
    <t>Clinic Admin</t>
  </si>
  <si>
    <t>Anesthesia Faculty</t>
  </si>
  <si>
    <t>Digestive Health Faculty</t>
  </si>
  <si>
    <t>Ortho Faculty</t>
  </si>
  <si>
    <t>Pain Faculty</t>
  </si>
  <si>
    <t>Pav C 4th floor</t>
  </si>
  <si>
    <t>Pav C 2nd floor</t>
  </si>
  <si>
    <t>Carlos Perez</t>
  </si>
  <si>
    <t>650-736-0431</t>
  </si>
  <si>
    <t>NancI Nessel      Karen Denny</t>
  </si>
  <si>
    <t>650-721-7638</t>
  </si>
  <si>
    <t>Paige Fieck</t>
  </si>
  <si>
    <t>650-724-9085</t>
  </si>
  <si>
    <t>Interpreter Services</t>
  </si>
  <si>
    <t>Guest Services Call Center</t>
  </si>
  <si>
    <t>L Alberto Molina</t>
  </si>
  <si>
    <t>650-721-7885</t>
  </si>
  <si>
    <t>Teresa Reyna</t>
  </si>
  <si>
    <t>650-725-2891</t>
  </si>
  <si>
    <t>Pav D 1st floor</t>
  </si>
  <si>
    <t>Ambulatory Care Intake</t>
  </si>
  <si>
    <t>Pav D 2nd floor</t>
  </si>
  <si>
    <t>Regina Burrell</t>
  </si>
  <si>
    <t>650-736-5316</t>
  </si>
  <si>
    <t>Revenue Cycle Management</t>
  </si>
  <si>
    <t>CDM &amp; Revenue Capture</t>
  </si>
  <si>
    <t>Ambulatory Care Access Center</t>
  </si>
  <si>
    <t>Pav D 3rd floor</t>
  </si>
  <si>
    <t>Deliver to Front Desk (1100D)</t>
  </si>
  <si>
    <t>Paula Tyler</t>
  </si>
  <si>
    <t>Linda Michelson</t>
  </si>
  <si>
    <t>650-724-6674</t>
  </si>
  <si>
    <t>Kathleen Campbell</t>
  </si>
  <si>
    <t>650-721-7912</t>
  </si>
  <si>
    <t>Jill Buathier</t>
  </si>
  <si>
    <t>650-721-7910</t>
  </si>
  <si>
    <t>Janet Mercer</t>
  </si>
  <si>
    <t>650-736-5061</t>
  </si>
  <si>
    <t>Fertility and Reproductive Health</t>
  </si>
  <si>
    <t>Information Services</t>
  </si>
  <si>
    <t>Clinical Engineering</t>
  </si>
  <si>
    <t>Property Services</t>
  </si>
  <si>
    <t>Dock/Clean Supply</t>
  </si>
  <si>
    <t>Deliver to 1003</t>
  </si>
  <si>
    <t>Deliver to 1412</t>
  </si>
  <si>
    <t>Deliver to 1422</t>
  </si>
  <si>
    <t>Deliver to 1424</t>
  </si>
  <si>
    <t>Deliver to 1428</t>
  </si>
  <si>
    <t>Deliver to 1501</t>
  </si>
  <si>
    <t>Deliver to Faculty Admin Space (1301)</t>
  </si>
  <si>
    <t>Child Psychiatry, Developmental-Behavioral Pediatrics, Genetics, Neurology, Neurodiagnostics</t>
  </si>
  <si>
    <t>Adolescent Medicine, Eating Disorder, Gynecology, Weight</t>
  </si>
  <si>
    <t>Phlebotomy Workroom</t>
  </si>
  <si>
    <t>Dermatology, Diabetes, Endocrinology, Motion and Sports Analysis, Nephrology, Neurosurgery (Concussion), PFT, Pulmonary, Radiology, Rehabilitation Services, Rheumatology, Urology</t>
  </si>
  <si>
    <t>Deliver to Front Desk (2200)</t>
  </si>
  <si>
    <t>Deliver to Front Desk (2300)</t>
  </si>
  <si>
    <t>Deliver to Front Desk (2401)</t>
  </si>
  <si>
    <t>Deliver to Front Desk (2700)</t>
  </si>
  <si>
    <t>Christine Cunningham</t>
  </si>
  <si>
    <t>Dennis Clark</t>
  </si>
  <si>
    <t>Suzanne Kato</t>
  </si>
  <si>
    <t>Forrest McDonald</t>
  </si>
  <si>
    <t>Mark Addis</t>
  </si>
  <si>
    <t>Kenna Stephens           Dean Cropper</t>
  </si>
  <si>
    <t>Misty Komrowski</t>
  </si>
  <si>
    <t>Josephine Aranda</t>
  </si>
  <si>
    <t>IMAGING</t>
  </si>
  <si>
    <t>NEUROLOGY CLINICS - 1ST FLR</t>
  </si>
  <si>
    <t>NEURO - REHAB</t>
  </si>
  <si>
    <t>BALANCE LAB</t>
  </si>
  <si>
    <t>FINANCIAL COUNSELING / CENTRALIZED CHECK - IN</t>
  </si>
  <si>
    <t>NEURODIAGNOSTIC LAB</t>
  </si>
  <si>
    <t>INFUSION</t>
  </si>
  <si>
    <t>PHARMACY</t>
  </si>
  <si>
    <t>PHLEBOTOMY</t>
  </si>
  <si>
    <t>PRE-ANESTHESIA EVALUATION CLINIC</t>
  </si>
  <si>
    <t>NEUROLOGY CLINICS - 3RD FLR</t>
  </si>
  <si>
    <t xml:space="preserve">NEUROLOGY CLINICS </t>
  </si>
  <si>
    <t>CYBER KNIFE - SCHEDULERS ONLY</t>
  </si>
  <si>
    <t>NEUROPSYCHOLOGY</t>
  </si>
  <si>
    <t>SOCIAL WORK / CASE MANAGEMENT</t>
  </si>
  <si>
    <t>INTERPRETER SERVICES</t>
  </si>
  <si>
    <t>GENERAL ADMINISTRATION</t>
  </si>
  <si>
    <t>SECURITY / PROPERTY SERVICES / HOUSE KEEPING / ENGENEERING</t>
  </si>
  <si>
    <t>GUEST SERVICES / VOLUNTEERS</t>
  </si>
  <si>
    <t>CYBERKNIFE - APPS</t>
  </si>
  <si>
    <t>IT FIELD SUPPORT / BIOMED</t>
  </si>
  <si>
    <t>CLINICAL RESEARCH ( SOM )</t>
  </si>
  <si>
    <t>FACULTY OFFICES ( SOM )</t>
  </si>
  <si>
    <t xml:space="preserve">213 Quarry </t>
  </si>
  <si>
    <t>B</t>
  </si>
  <si>
    <t>1st Floor</t>
  </si>
  <si>
    <t>2nd Floor</t>
  </si>
  <si>
    <t>3RD Floor</t>
  </si>
  <si>
    <t>4th Floor</t>
  </si>
  <si>
    <t>Kevin Vantrees and Claudia Cooper</t>
  </si>
  <si>
    <t>Monica Mayberry / Cabatan - Awang</t>
  </si>
  <si>
    <t>Pam Triano</t>
  </si>
  <si>
    <t>Mark Burdelle</t>
  </si>
  <si>
    <t>Anna Dapelo-Garcia</t>
  </si>
  <si>
    <t>Darla Watanabe</t>
  </si>
  <si>
    <t>Deepak Sisodiya</t>
  </si>
  <si>
    <t>Cynthia Samson / May Louie</t>
  </si>
  <si>
    <t>Lisa Cianfichi ( clinical ) / George Baez ( bussiness )</t>
  </si>
  <si>
    <t>Monica Mayberry / Dana Gonzales</t>
  </si>
  <si>
    <t>Maja Lichstein-Herberg</t>
  </si>
  <si>
    <t>Penelope Zeifert</t>
  </si>
  <si>
    <t>Tim Morrisor / Carolyn Hronik</t>
  </si>
  <si>
    <t>Alberto / Teresa Reyna</t>
  </si>
  <si>
    <t>Dana LaMastra</t>
  </si>
  <si>
    <t>Harold Berlin</t>
  </si>
  <si>
    <t>Alie Ftterman</t>
  </si>
  <si>
    <t>Maria Coburn</t>
  </si>
  <si>
    <t xml:space="preserve">1195 West Fremont Avenue, Sunnyvale </t>
  </si>
  <si>
    <t>Stanford Labroratory (SLCGM)</t>
  </si>
  <si>
    <t>855 California AVE</t>
  </si>
  <si>
    <t>G100A</t>
  </si>
  <si>
    <t>Katie Goday</t>
  </si>
  <si>
    <t>650-350-0979</t>
  </si>
  <si>
    <t>Faculity Development &amp; Diversity</t>
  </si>
  <si>
    <t>X100</t>
  </si>
  <si>
    <t>Magali Fassiotto</t>
  </si>
  <si>
    <t>650-723-6078</t>
  </si>
  <si>
    <t>1st floor lobby</t>
  </si>
  <si>
    <t>Martha St. Claire</t>
  </si>
  <si>
    <t>650-787-2480</t>
  </si>
  <si>
    <t>STANFORD FERTILITY CLINIC</t>
  </si>
  <si>
    <t xml:space="preserve"> 900 WELCH RD.</t>
  </si>
  <si>
    <t>CLARK</t>
  </si>
  <si>
    <t>TOTAL</t>
  </si>
  <si>
    <t xml:space="preserve">451 SHERMAN AVE. </t>
  </si>
  <si>
    <t>866 Campus Dr</t>
  </si>
  <si>
    <t>3rd floor</t>
  </si>
  <si>
    <t>1190 Welch Rd.</t>
  </si>
  <si>
    <t>300 PASTEUR DR.</t>
  </si>
  <si>
    <t>Clinical Work Area</t>
  </si>
  <si>
    <t>Nurse Practioner</t>
  </si>
  <si>
    <t>Clinical Trials</t>
  </si>
  <si>
    <t>Clinic (Lymphoma)</t>
  </si>
  <si>
    <t>G234</t>
  </si>
  <si>
    <t>Population Health Sciences</t>
  </si>
  <si>
    <t>Linda Gibson</t>
  </si>
  <si>
    <t>650-498-4644</t>
  </si>
  <si>
    <t>Packard 2.0 Transition &amp; Activation -Education team</t>
  </si>
  <si>
    <t>G10</t>
  </si>
  <si>
    <t>Arleen Lemoncito</t>
  </si>
  <si>
    <t>650-736-6418</t>
  </si>
  <si>
    <t>Site Support Services</t>
  </si>
  <si>
    <t>Fred Ehlers</t>
  </si>
  <si>
    <t>510-974-8086</t>
  </si>
  <si>
    <t>IT Tech Bar</t>
  </si>
  <si>
    <t>L007</t>
  </si>
  <si>
    <t>Mark Riesenberger</t>
  </si>
  <si>
    <t>Pam Grier</t>
  </si>
  <si>
    <t>650-498-8277</t>
  </si>
  <si>
    <t>Clinical Genomics Services</t>
  </si>
  <si>
    <t>900 WELCH RD.</t>
  </si>
  <si>
    <t>H0111</t>
  </si>
  <si>
    <t>Suzanne Rosevelt</t>
  </si>
  <si>
    <t>650-736-8947</t>
  </si>
  <si>
    <t>Clinical advice  Services</t>
  </si>
  <si>
    <t>2ND Floor</t>
  </si>
  <si>
    <t>Eric L Escobedo-Wu</t>
  </si>
  <si>
    <t>650-721-5555</t>
  </si>
  <si>
    <t xml:space="preserve"> CME </t>
  </si>
  <si>
    <t>Academic Affairs</t>
  </si>
  <si>
    <t>CCARE</t>
  </si>
  <si>
    <t>COE</t>
  </si>
  <si>
    <t>Dean's Reserve or MD Admissions</t>
  </si>
  <si>
    <t>EPS Finance &amp; Admin</t>
  </si>
  <si>
    <t>EPS Finance &amp; Aministration</t>
  </si>
  <si>
    <t>HR Cluster</t>
  </si>
  <si>
    <t xml:space="preserve">Medicine </t>
  </si>
  <si>
    <t>Neurosurgery Admin</t>
  </si>
  <si>
    <t>Office of MD Admissions</t>
  </si>
  <si>
    <t>OGE</t>
  </si>
  <si>
    <t>OME</t>
  </si>
  <si>
    <t>OMSA</t>
  </si>
  <si>
    <t>Pathology</t>
  </si>
  <si>
    <t>Psychiatry</t>
  </si>
  <si>
    <t>Strategy &amp; Analytics</t>
  </si>
  <si>
    <t>650.497.8965</t>
  </si>
  <si>
    <t>Sharon Freiberg</t>
  </si>
  <si>
    <t>650.724.7365</t>
  </si>
  <si>
    <t>Kristy Verhines</t>
  </si>
  <si>
    <t>650.498.7454</t>
  </si>
  <si>
    <t>Lisa Boesh</t>
  </si>
  <si>
    <t>650.721.2241</t>
  </si>
  <si>
    <t>Natalia Araiza-Fuge</t>
  </si>
  <si>
    <t>650.724.5514</t>
  </si>
  <si>
    <t>650.736.8593</t>
  </si>
  <si>
    <t>Val Williams</t>
  </si>
  <si>
    <t>650.736.0660</t>
  </si>
  <si>
    <t>Julie Lloyd</t>
  </si>
  <si>
    <t>650.736.4193</t>
  </si>
  <si>
    <t>Chia-Yu Cardell</t>
  </si>
  <si>
    <t>650.736.8981</t>
  </si>
  <si>
    <t>Trevor Meyers</t>
  </si>
  <si>
    <t>650.736.7555</t>
  </si>
  <si>
    <t>7999 GATEWAY BLVD.</t>
  </si>
  <si>
    <t>Guest services</t>
  </si>
  <si>
    <t>PATH</t>
  </si>
  <si>
    <t>PFS</t>
  </si>
  <si>
    <t>FRSC</t>
  </si>
  <si>
    <t>At your Request (AYR)</t>
  </si>
  <si>
    <t>Debbie Garcia</t>
  </si>
  <si>
    <t>650-736-1669</t>
  </si>
  <si>
    <t>Eva Shum</t>
  </si>
  <si>
    <t>650-725-3808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</si>
</sst>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0###0"/>
    <numFmt numFmtId="168" formatCode="#,##0_);[Red]\(#,##0\);;@"/>
    <numFmt numFmtId="169" formatCode="0;[Red]0"/>
    <numFmt numFmtId="170" formatCode="0.00%;\(0.00%\)"/>
    <numFmt numFmtId="171" formatCode="?0"/>
    <numFmt numFmtId="172" formatCode="??0"/>
    <numFmt numFmtId="173" formatCode="&quot;x&quot;\ 0"/>
    <numFmt numFmtId="174" formatCode="?,??0"/>
    <numFmt numFmtId="175" formatCode="yyyy"/>
    <numFmt numFmtId="176" formatCode="0###"/>
    <numFmt numFmtId="177" formatCode="#,##0;[Red]#,##0"/>
  </numFmts>
  <fonts count="74"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1"/>
      <color indexed="8"/>
      <name val="Calibri"/>
      <family val="2"/>
    </font>
    <font>
      <sz val="11"/>
      <color indexed="9"/>
      <name val="Calibri"/>
      <family val="2"/>
    </font>
    <font>
      <sz val="12"/>
      <color indexed="12"/>
      <name val="Arial"/>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8"/>
      <name val="Arial"/>
      <family val="2"/>
    </font>
    <font>
      <b/>
      <u/>
      <sz val="11"/>
      <name val="Times New Roman"/>
      <family val="1"/>
    </font>
    <font>
      <sz val="10"/>
      <name val="Century Gothic"/>
      <family val="2"/>
    </font>
    <font>
      <i/>
      <sz val="11"/>
      <color indexed="23"/>
      <name val="Calibri"/>
      <family val="2"/>
    </font>
    <font>
      <b/>
      <sz val="10"/>
      <color indexed="10"/>
      <name val="Wingdings"/>
      <charset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8"/>
      <name val="Arial"/>
      <family val="2"/>
    </font>
    <font>
      <sz val="11"/>
      <color indexed="52"/>
      <name val="Calibri"/>
      <family val="2"/>
    </font>
    <font>
      <i/>
      <sz val="8"/>
      <name val="Arial"/>
      <family val="2"/>
    </font>
    <font>
      <sz val="11"/>
      <color indexed="60"/>
      <name val="Calibri"/>
      <family val="2"/>
    </font>
    <font>
      <sz val="12"/>
      <name val="Helv"/>
    </font>
    <font>
      <b/>
      <sz val="11"/>
      <color indexed="63"/>
      <name val="Calibri"/>
      <family val="2"/>
    </font>
    <font>
      <sz val="10"/>
      <color indexed="12"/>
      <name val="Arial"/>
      <family val="2"/>
    </font>
    <font>
      <sz val="10"/>
      <name val="MS Sans Serif"/>
      <family val="2"/>
    </font>
    <font>
      <b/>
      <sz val="10"/>
      <name val="MS Sans Serif"/>
      <family val="2"/>
    </font>
    <font>
      <b/>
      <u/>
      <sz val="10"/>
      <color indexed="18"/>
      <name val="Century Gothic"/>
      <family val="2"/>
    </font>
    <font>
      <b/>
      <sz val="12"/>
      <name val="Times New Roman"/>
      <family val="1"/>
    </font>
    <font>
      <b/>
      <i/>
      <sz val="10"/>
      <name val="Arial"/>
      <family val="2"/>
    </font>
    <font>
      <b/>
      <i/>
      <sz val="10"/>
      <color indexed="8"/>
      <name val="Arial"/>
      <family val="2"/>
    </font>
    <font>
      <b/>
      <sz val="18"/>
      <color indexed="56"/>
      <name val="Cambria"/>
      <family val="2"/>
    </font>
    <font>
      <u/>
      <sz val="10"/>
      <name val="Arial"/>
      <family val="2"/>
    </font>
    <font>
      <b/>
      <sz val="11"/>
      <color indexed="8"/>
      <name val="Calibri"/>
      <family val="2"/>
    </font>
    <font>
      <sz val="11"/>
      <color indexed="10"/>
      <name val="Calibri"/>
      <family val="2"/>
    </font>
    <font>
      <sz val="8"/>
      <color rgb="FFFF0000"/>
      <name val="Arial"/>
      <family val="2"/>
    </font>
    <font>
      <b/>
      <sz val="11"/>
      <name val="Arial"/>
      <family val="2"/>
    </font>
    <font>
      <sz val="10"/>
      <name val="Times New Roman"/>
      <family val="1"/>
    </font>
    <font>
      <b/>
      <sz val="9"/>
      <name val="Arial"/>
      <family val="2"/>
    </font>
    <font>
      <sz val="9"/>
      <name val="Arial"/>
      <family val="2"/>
    </font>
    <font>
      <b/>
      <sz val="11"/>
      <color indexed="10"/>
      <name val="Times New Roman"/>
      <family val="1"/>
    </font>
    <font>
      <sz val="10"/>
      <color indexed="10"/>
      <name val="Times New Roman"/>
      <family val="1"/>
    </font>
    <font>
      <b/>
      <sz val="11"/>
      <color indexed="12"/>
      <name val="Times New Roman"/>
      <family val="1"/>
    </font>
    <font>
      <b/>
      <sz val="11"/>
      <name val="Times New Roman"/>
      <family val="1"/>
    </font>
    <font>
      <b/>
      <sz val="11"/>
      <color indexed="20"/>
      <name val="Times New Roman"/>
      <family val="1"/>
    </font>
    <font>
      <sz val="10"/>
      <color indexed="20"/>
      <name val="Times New Roman"/>
      <family val="1"/>
    </font>
    <font>
      <b/>
      <sz val="10"/>
      <name val="Times New Roman"/>
      <family val="1"/>
    </font>
    <font>
      <b/>
      <sz val="11"/>
      <color indexed="62"/>
      <name val="Times New Roman"/>
      <family val="1"/>
    </font>
    <font>
      <b/>
      <sz val="10"/>
      <color indexed="12"/>
      <name val="Arial"/>
      <family val="2"/>
    </font>
    <font>
      <sz val="11"/>
      <color indexed="62"/>
      <name val="Times New Roman"/>
      <family val="1"/>
    </font>
    <font>
      <b/>
      <sz val="10"/>
      <color theme="1"/>
      <name val="Times New Roman"/>
      <family val="1"/>
    </font>
    <font>
      <b/>
      <sz val="10"/>
      <color rgb="FFFF0000"/>
      <name val="Arial"/>
      <family val="2"/>
    </font>
    <font>
      <sz val="11"/>
      <name val="Times New Roman"/>
      <family val="1"/>
    </font>
    <font>
      <b/>
      <sz val="10"/>
      <color indexed="53"/>
      <name val="Times New Roman"/>
      <family val="1"/>
    </font>
    <font>
      <b/>
      <sz val="10"/>
      <color rgb="FF0066CC"/>
      <name val="Times New Roman"/>
      <family val="1"/>
    </font>
    <font>
      <b/>
      <sz val="10"/>
      <color indexed="62"/>
      <name val="Times New Roman"/>
      <family val="1"/>
    </font>
    <font>
      <sz val="10"/>
      <color indexed="62"/>
      <name val="Times New Roman"/>
      <family val="1"/>
    </font>
    <font>
      <b/>
      <sz val="8"/>
      <color indexed="81"/>
      <name val="Tahoma"/>
      <family val="2"/>
    </font>
    <font>
      <sz val="8"/>
      <color indexed="81"/>
      <name val="Tahoma"/>
      <family val="2"/>
    </font>
    <font>
      <sz val="12"/>
      <color indexed="81"/>
      <name val="Tahoma"/>
      <family val="2"/>
    </font>
    <font>
      <sz val="9"/>
      <color indexed="81"/>
      <name val="Tahoma"/>
      <family val="2"/>
    </font>
    <font>
      <b/>
      <sz val="9"/>
      <color indexed="81"/>
      <name val="Tahoma"/>
      <family val="2"/>
    </font>
    <font>
      <b/>
      <sz val="9"/>
      <color rgb="FF7030A0"/>
      <name val="Arial"/>
      <family val="2"/>
    </font>
    <font>
      <b/>
      <sz val="11"/>
      <color rgb="FF7030A0"/>
      <name val="Times New Roman"/>
      <family val="1"/>
    </font>
    <font>
      <b/>
      <sz val="10"/>
      <color rgb="FF7030A0"/>
      <name val="Arial"/>
      <family val="2"/>
    </font>
    <font>
      <b/>
      <sz val="10"/>
      <color rgb="FF7030A0"/>
      <name val="Times New Roman"/>
      <family val="1"/>
    </font>
    <font>
      <u/>
      <sz val="11"/>
      <color theme="10"/>
      <name val="Calibri"/>
      <family val="2"/>
      <scheme val="minor"/>
    </font>
    <font>
      <b/>
      <sz val="9"/>
      <name val="Times New Roman"/>
      <family val="1"/>
    </font>
    <font>
      <b/>
      <sz val="9"/>
      <color theme="1"/>
      <name val="Arial"/>
      <family val="2"/>
    </font>
  </fonts>
  <fills count="37">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15"/>
      </patternFill>
    </fill>
    <fill>
      <patternFill patternType="solid">
        <fgColor indexed="22"/>
      </patternFill>
    </fill>
    <fill>
      <patternFill patternType="solid">
        <fgColor indexed="55"/>
      </patternFill>
    </fill>
    <fill>
      <patternFill patternType="lightGray">
        <fgColor indexed="13"/>
        <bgColor indexed="9"/>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7"/>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hair">
        <color indexed="64"/>
      </top>
      <bottom/>
      <diagonal/>
    </border>
    <border>
      <left/>
      <right/>
      <top style="thin">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mediumDashed">
        <color auto="1"/>
      </top>
      <bottom/>
      <diagonal/>
    </border>
    <border>
      <left style="thin">
        <color auto="1"/>
      </left>
      <right style="thin">
        <color auto="1"/>
      </right>
      <top style="thin">
        <color auto="1"/>
      </top>
      <bottom/>
      <diagonal/>
    </border>
    <border>
      <left/>
      <right/>
      <top style="thin">
        <color auto="1"/>
      </top>
      <bottom style="thick">
        <color auto="1"/>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diagonal/>
    </border>
  </borders>
  <cellStyleXfs count="285">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37" fontId="7" fillId="21" borderId="0" applyNumberFormat="0">
      <protection locked="0"/>
    </xf>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6" fontId="2" fillId="0" borderId="0" applyNumberFormat="0" applyFont="0" applyAlignment="0" applyProtection="0"/>
    <xf numFmtId="0" fontId="9" fillId="22" borderId="2" applyNumberFormat="0" applyAlignment="0" applyProtection="0"/>
    <xf numFmtId="0" fontId="9" fillId="22" borderId="2" applyNumberFormat="0" applyAlignment="0" applyProtection="0"/>
    <xf numFmtId="0" fontId="9" fillId="22" borderId="2" applyNumberFormat="0" applyAlignment="0" applyProtection="0"/>
    <xf numFmtId="0" fontId="9" fillId="22" borderId="2" applyNumberFormat="0" applyAlignment="0" applyProtection="0"/>
    <xf numFmtId="0" fontId="9" fillId="22" borderId="2" applyNumberFormat="0" applyAlignment="0" applyProtection="0"/>
    <xf numFmtId="0" fontId="10" fillId="23" borderId="3" applyNumberFormat="0" applyAlignment="0" applyProtection="0"/>
    <xf numFmtId="0" fontId="10" fillId="23" borderId="3" applyNumberFormat="0" applyAlignment="0" applyProtection="0"/>
    <xf numFmtId="0" fontId="10" fillId="23" borderId="3" applyNumberFormat="0" applyAlignment="0" applyProtection="0"/>
    <xf numFmtId="0" fontId="10" fillId="23" borderId="3" applyNumberFormat="0" applyAlignment="0" applyProtection="0"/>
    <xf numFmtId="0" fontId="10" fillId="23" borderId="3"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alignment vertical="top"/>
    </xf>
    <xf numFmtId="43" fontId="2" fillId="0" borderId="0" applyFont="0" applyFill="0" applyBorder="0" applyAlignment="0" applyProtection="0"/>
    <xf numFmtId="0" fontId="12" fillId="0" borderId="0">
      <alignment vertical="top" wrapText="1"/>
    </xf>
    <xf numFmtId="167" fontId="13" fillId="24" borderId="0" applyFill="0">
      <alignment horizontal="left" vertical="top"/>
      <protection locked="0"/>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14" fillId="0" borderId="0" applyFont="0" applyFill="0" applyBorder="0">
      <alignment horizontal="left" vertical="top" wrapText="1"/>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9" fontId="16" fillId="0" borderId="0" applyBorder="0">
      <alignment horizontal="left" vertical="top"/>
    </xf>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8" fillId="25" borderId="4" applyNumberFormat="0" applyFont="0" applyAlignment="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0" fontId="22" fillId="8" borderId="2" applyNumberFormat="0" applyAlignment="0" applyProtection="0"/>
    <xf numFmtId="41" fontId="23" fillId="26" borderId="0" applyNumberFormat="0" applyBorder="0">
      <alignment horizontal="center" vertical="top"/>
    </xf>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171" fontId="25" fillId="0" borderId="0">
      <alignment horizontal="center"/>
    </xf>
    <xf numFmtId="172" fontId="2" fillId="0" borderId="0" applyFont="0" applyAlignment="0">
      <alignment horizontal="center"/>
    </xf>
    <xf numFmtId="0" fontId="2" fillId="0" borderId="0">
      <alignment horizontal="left" indent="1"/>
    </xf>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173" fontId="25" fillId="0" borderId="0">
      <alignment horizontal="center"/>
    </xf>
    <xf numFmtId="0" fontId="27" fillId="0" borderId="0"/>
    <xf numFmtId="0" fontId="27" fillId="0" borderId="0"/>
    <xf numFmtId="0" fontId="27" fillId="0" borderId="0"/>
    <xf numFmtId="0" fontId="27" fillId="0" borderId="0"/>
    <xf numFmtId="0" fontId="27" fillId="0" borderId="0"/>
    <xf numFmtId="0" fontId="2" fillId="0" borderId="0"/>
    <xf numFmtId="0" fontId="1" fillId="0" borderId="0"/>
    <xf numFmtId="0" fontId="2" fillId="0" borderId="0"/>
    <xf numFmtId="0" fontId="11" fillId="0" borderId="0">
      <alignment vertical="top"/>
    </xf>
    <xf numFmtId="0" fontId="1" fillId="0" borderId="0"/>
    <xf numFmtId="0" fontId="5" fillId="0" borderId="0"/>
    <xf numFmtId="0" fontId="5" fillId="0" borderId="0"/>
    <xf numFmtId="0" fontId="11" fillId="0" borderId="0">
      <alignment vertical="top"/>
    </xf>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174" fontId="11" fillId="0" borderId="0">
      <alignment horizontal="center"/>
    </xf>
    <xf numFmtId="0" fontId="28" fillId="22" borderId="10" applyNumberFormat="0" applyAlignment="0" applyProtection="0"/>
    <xf numFmtId="0" fontId="28" fillId="22" borderId="10" applyNumberFormat="0" applyAlignment="0" applyProtection="0"/>
    <xf numFmtId="0" fontId="28" fillId="22" borderId="10" applyNumberFormat="0" applyAlignment="0" applyProtection="0"/>
    <xf numFmtId="0" fontId="28" fillId="22" borderId="10" applyNumberFormat="0" applyAlignment="0" applyProtection="0"/>
    <xf numFmtId="0" fontId="28" fillId="22" borderId="10" applyNumberFormat="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9" fillId="25" borderId="0" applyNumberFormat="0" applyBorder="0">
      <alignment horizontal="center" vertical="top"/>
    </xf>
    <xf numFmtId="0" fontId="2" fillId="0" borderId="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31" fillId="0" borderId="11">
      <alignment horizontal="center"/>
    </xf>
    <xf numFmtId="3" fontId="30" fillId="0" borderId="0" applyFont="0" applyFill="0" applyBorder="0" applyAlignment="0" applyProtection="0"/>
    <xf numFmtId="0" fontId="30" fillId="29" borderId="0" applyNumberFormat="0" applyFont="0" applyBorder="0" applyAlignment="0" applyProtection="0"/>
    <xf numFmtId="40" fontId="14" fillId="0" borderId="0" applyFont="0">
      <protection locked="0"/>
    </xf>
    <xf numFmtId="41" fontId="23" fillId="30" borderId="0" applyNumberFormat="0" applyBorder="0">
      <alignment horizontal="center" vertical="top"/>
    </xf>
    <xf numFmtId="168" fontId="32" fillId="0" borderId="0" applyFont="0">
      <alignment horizontal="left"/>
    </xf>
    <xf numFmtId="0" fontId="3" fillId="0" borderId="0"/>
    <xf numFmtId="168" fontId="33" fillId="0" borderId="12">
      <alignment vertical="center"/>
    </xf>
    <xf numFmtId="3" fontId="34" fillId="0" borderId="0">
      <alignment horizontal="right"/>
    </xf>
    <xf numFmtId="174" fontId="35" fillId="0" borderId="0">
      <alignment horizontal="center"/>
    </xf>
    <xf numFmtId="168" fontId="14" fillId="0" borderId="0" applyFont="0">
      <protection locked="0"/>
    </xf>
    <xf numFmtId="49" fontId="3"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5" fontId="2" fillId="0" borderId="0">
      <alignment horizontal="center" vertical="top"/>
    </xf>
    <xf numFmtId="17" fontId="37" fillId="0" borderId="0" applyBorder="0">
      <alignment horizontal="center" vertical="top"/>
    </xf>
    <xf numFmtId="166" fontId="2" fillId="0" borderId="13" applyNumberFormat="0" applyFont="0" applyFill="0" applyAlignment="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4" fillId="0" borderId="0"/>
    <xf numFmtId="0" fontId="34" fillId="0" borderId="0"/>
    <xf numFmtId="168" fontId="14" fillId="0" borderId="0" applyFont="0">
      <alignment horizont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1" fillId="0" borderId="0" applyNumberFormat="0" applyFill="0" applyBorder="0" applyAlignment="0" applyProtection="0"/>
    <xf numFmtId="0" fontId="2" fillId="0" borderId="0"/>
    <xf numFmtId="0" fontId="2" fillId="0" borderId="0"/>
    <xf numFmtId="0" fontId="2" fillId="0" borderId="0"/>
    <xf numFmtId="0" fontId="2" fillId="0" borderId="0"/>
  </cellStyleXfs>
  <cellXfs count="163">
    <xf numFmtId="0" fontId="0" fillId="0" borderId="0" xfId="0"/>
    <xf numFmtId="0" fontId="3" fillId="0" borderId="0" xfId="2" applyFont="1" applyBorder="1"/>
    <xf numFmtId="0" fontId="2" fillId="0" borderId="0" xfId="2" applyFont="1" applyBorder="1" applyAlignment="1">
      <alignment horizontal="left" vertical="center"/>
    </xf>
    <xf numFmtId="0" fontId="2" fillId="0" borderId="0" xfId="2" applyFont="1" applyBorder="1" applyAlignment="1">
      <alignment horizontal="left"/>
    </xf>
    <xf numFmtId="0" fontId="42" fillId="0" borderId="0" xfId="2" applyFont="1" applyBorder="1"/>
    <xf numFmtId="0" fontId="3" fillId="32" borderId="0" xfId="2" applyFont="1" applyFill="1" applyBorder="1" applyAlignment="1">
      <alignment horizontal="center" wrapText="1"/>
    </xf>
    <xf numFmtId="0" fontId="3" fillId="0" borderId="15" xfId="2" applyFont="1" applyBorder="1" applyAlignment="1">
      <alignment wrapText="1"/>
    </xf>
    <xf numFmtId="0" fontId="3" fillId="0" borderId="16" xfId="2" applyFont="1" applyBorder="1" applyAlignment="1">
      <alignment wrapText="1"/>
    </xf>
    <xf numFmtId="0" fontId="3" fillId="0" borderId="17" xfId="2" applyFont="1" applyBorder="1" applyAlignment="1">
      <alignment horizontal="center" wrapText="1"/>
    </xf>
    <xf numFmtId="0" fontId="42" fillId="0" borderId="0" xfId="2" applyFont="1" applyBorder="1" applyAlignment="1"/>
    <xf numFmtId="0" fontId="43" fillId="0" borderId="0" xfId="2" applyFont="1" applyFill="1" applyBorder="1" applyAlignment="1">
      <alignment horizontal="center" vertical="center"/>
    </xf>
    <xf numFmtId="0" fontId="43" fillId="0" borderId="0" xfId="2" applyFont="1" applyFill="1" applyBorder="1"/>
    <xf numFmtId="0" fontId="43" fillId="0" borderId="0" xfId="2" applyFont="1" applyFill="1" applyBorder="1" applyAlignment="1">
      <alignment horizontal="left" vertical="center"/>
    </xf>
    <xf numFmtId="0" fontId="43" fillId="0" borderId="0" xfId="2" applyFont="1" applyFill="1" applyBorder="1" applyAlignment="1">
      <alignment horizontal="left"/>
    </xf>
    <xf numFmtId="0" fontId="44" fillId="0" borderId="18" xfId="2" applyFont="1" applyFill="1" applyBorder="1"/>
    <xf numFmtId="0" fontId="44" fillId="0" borderId="0" xfId="2" applyFont="1" applyFill="1" applyBorder="1"/>
    <xf numFmtId="0" fontId="44" fillId="0" borderId="19" xfId="2" applyFont="1" applyFill="1" applyBorder="1"/>
    <xf numFmtId="0" fontId="45" fillId="0" borderId="0" xfId="2" applyFont="1" applyBorder="1"/>
    <xf numFmtId="0" fontId="46" fillId="0" borderId="0" xfId="2" applyFont="1" applyBorder="1"/>
    <xf numFmtId="0" fontId="43" fillId="0" borderId="0" xfId="2" applyFont="1" applyFill="1" applyBorder="1" applyAlignment="1">
      <alignment horizontal="center"/>
    </xf>
    <xf numFmtId="0" fontId="47" fillId="0" borderId="0" xfId="2" applyFont="1" applyBorder="1"/>
    <xf numFmtId="49" fontId="43" fillId="0" borderId="0" xfId="2" applyNumberFormat="1" applyFont="1" applyFill="1" applyBorder="1" applyAlignment="1">
      <alignment horizontal="left"/>
    </xf>
    <xf numFmtId="0" fontId="43" fillId="0" borderId="0" xfId="2" applyFont="1" applyFill="1" applyBorder="1" applyAlignment="1">
      <alignment vertical="top"/>
    </xf>
    <xf numFmtId="176" fontId="43" fillId="0" borderId="0" xfId="2" applyNumberFormat="1" applyFont="1" applyFill="1" applyBorder="1" applyAlignment="1">
      <alignment horizontal="center" vertical="center"/>
    </xf>
    <xf numFmtId="0" fontId="43" fillId="0" borderId="0" xfId="2" applyFont="1" applyFill="1" applyBorder="1" applyAlignment="1">
      <alignment horizontal="left" vertical="top" wrapText="1"/>
    </xf>
    <xf numFmtId="0" fontId="45" fillId="33" borderId="0" xfId="2" applyFont="1" applyFill="1" applyBorder="1"/>
    <xf numFmtId="0" fontId="48" fillId="0" borderId="0" xfId="2" applyFont="1" applyBorder="1"/>
    <xf numFmtId="0" fontId="43" fillId="0" borderId="0" xfId="2" applyFont="1" applyFill="1" applyBorder="1" applyAlignment="1">
      <alignment vertical="center"/>
    </xf>
    <xf numFmtId="0" fontId="43" fillId="0" borderId="0" xfId="2" applyFont="1" applyFill="1" applyBorder="1" applyAlignment="1">
      <alignment wrapText="1"/>
    </xf>
    <xf numFmtId="0" fontId="48" fillId="33" borderId="0" xfId="2" applyFont="1" applyFill="1" applyBorder="1"/>
    <xf numFmtId="0" fontId="43" fillId="0" borderId="0" xfId="2" applyFont="1" applyFill="1" applyBorder="1" applyAlignment="1">
      <alignment horizontal="center" vertical="top" wrapText="1"/>
    </xf>
    <xf numFmtId="0" fontId="43" fillId="0" borderId="0" xfId="2" applyFont="1" applyFill="1" applyBorder="1" applyAlignment="1">
      <alignment vertical="top" wrapText="1"/>
    </xf>
    <xf numFmtId="0" fontId="43" fillId="0" borderId="0" xfId="2" applyFont="1" applyFill="1" applyBorder="1" applyAlignment="1">
      <alignment horizontal="left" vertical="top"/>
    </xf>
    <xf numFmtId="0" fontId="43" fillId="0" borderId="0" xfId="2" applyFont="1" applyFill="1" applyBorder="1" applyAlignment="1">
      <alignment horizontal="left" vertical="center" wrapText="1"/>
    </xf>
    <xf numFmtId="0" fontId="48" fillId="0" borderId="0" xfId="2" applyFont="1" applyBorder="1" applyAlignment="1">
      <alignment wrapText="1"/>
    </xf>
    <xf numFmtId="0" fontId="49" fillId="0" borderId="0" xfId="2" applyFont="1" applyBorder="1"/>
    <xf numFmtId="0" fontId="50" fillId="0" borderId="0" xfId="2" applyFont="1" applyFill="1" applyBorder="1"/>
    <xf numFmtId="0" fontId="49" fillId="0" borderId="0" xfId="2" applyFont="1" applyFill="1" applyBorder="1"/>
    <xf numFmtId="0" fontId="44" fillId="0" borderId="0" xfId="2" applyFont="1" applyFill="1" applyBorder="1" applyAlignment="1">
      <alignment vertical="top"/>
    </xf>
    <xf numFmtId="0" fontId="51" fillId="0" borderId="0" xfId="2" applyFont="1" applyBorder="1"/>
    <xf numFmtId="0" fontId="51" fillId="0" borderId="0" xfId="2" applyFont="1" applyBorder="1" applyAlignment="1">
      <alignment horizontal="left" vertical="center"/>
    </xf>
    <xf numFmtId="0" fontId="51" fillId="0" borderId="0" xfId="2" applyFont="1" applyBorder="1" applyAlignment="1">
      <alignment horizontal="left"/>
    </xf>
    <xf numFmtId="0" fontId="52" fillId="0" borderId="0" xfId="2" applyFont="1" applyBorder="1"/>
    <xf numFmtId="0" fontId="42" fillId="0" borderId="0" xfId="2" applyFont="1" applyBorder="1" applyAlignment="1">
      <alignment horizontal="left" vertical="center"/>
    </xf>
    <xf numFmtId="0" fontId="42" fillId="0" borderId="0" xfId="2" applyFont="1" applyBorder="1" applyAlignment="1">
      <alignment horizontal="left"/>
    </xf>
    <xf numFmtId="0" fontId="55" fillId="0" borderId="0" xfId="2" applyFont="1" applyBorder="1"/>
    <xf numFmtId="0" fontId="57" fillId="0" borderId="0" xfId="2" applyFont="1" applyBorder="1"/>
    <xf numFmtId="14" fontId="52" fillId="0" borderId="0" xfId="2" applyNumberFormat="1" applyFont="1" applyBorder="1"/>
    <xf numFmtId="0" fontId="58" fillId="0" borderId="0" xfId="2" applyFont="1" applyBorder="1"/>
    <xf numFmtId="0" fontId="52" fillId="0" borderId="0" xfId="2" applyFont="1" applyBorder="1" applyAlignment="1">
      <alignment horizontal="left"/>
    </xf>
    <xf numFmtId="0" fontId="59" fillId="0" borderId="0" xfId="2" applyFont="1" applyBorder="1"/>
    <xf numFmtId="14" fontId="59" fillId="0" borderId="0" xfId="2" applyNumberFormat="1" applyFont="1" applyBorder="1"/>
    <xf numFmtId="1" fontId="42" fillId="0" borderId="0" xfId="2" applyNumberFormat="1" applyFont="1" applyBorder="1"/>
    <xf numFmtId="0" fontId="59" fillId="0" borderId="0" xfId="2" applyFont="1" applyBorder="1" applyAlignment="1">
      <alignment horizontal="left"/>
    </xf>
    <xf numFmtId="0" fontId="45" fillId="0" borderId="0" xfId="2" applyFont="1" applyFill="1" applyBorder="1"/>
    <xf numFmtId="0" fontId="67" fillId="0" borderId="0" xfId="2" applyFont="1" applyBorder="1" applyAlignment="1">
      <alignment horizontal="left"/>
    </xf>
    <xf numFmtId="0" fontId="68" fillId="0" borderId="0" xfId="2" applyFont="1" applyBorder="1"/>
    <xf numFmtId="0" fontId="67" fillId="0" borderId="0" xfId="2" applyFont="1" applyBorder="1"/>
    <xf numFmtId="0" fontId="67" fillId="0" borderId="0" xfId="2" applyFont="1" applyFill="1" applyBorder="1" applyAlignment="1">
      <alignment horizontal="left"/>
    </xf>
    <xf numFmtId="0" fontId="68" fillId="0" borderId="0" xfId="2" applyFont="1" applyFill="1" applyBorder="1"/>
    <xf numFmtId="0" fontId="68" fillId="33" borderId="0" xfId="2" applyFont="1" applyFill="1" applyBorder="1"/>
    <xf numFmtId="0" fontId="67" fillId="0" borderId="0" xfId="2" applyFont="1" applyFill="1" applyBorder="1" applyAlignment="1">
      <alignment horizontal="left" vertical="center"/>
    </xf>
    <xf numFmtId="0" fontId="68" fillId="0" borderId="0" xfId="2" applyFont="1" applyBorder="1" applyAlignment="1">
      <alignment wrapText="1"/>
    </xf>
    <xf numFmtId="0" fontId="68" fillId="0" borderId="0" xfId="2" applyFont="1" applyBorder="1" applyAlignment="1">
      <alignment horizontal="left"/>
    </xf>
    <xf numFmtId="0" fontId="69" fillId="0" borderId="0" xfId="2" applyFont="1" applyBorder="1" applyAlignment="1">
      <alignment horizontal="left"/>
    </xf>
    <xf numFmtId="0" fontId="70" fillId="0" borderId="0" xfId="2" applyFont="1" applyBorder="1"/>
    <xf numFmtId="0" fontId="69" fillId="0" borderId="0" xfId="2" applyFont="1" applyBorder="1" applyAlignment="1">
      <alignment horizontal="left" wrapText="1"/>
    </xf>
    <xf numFmtId="0" fontId="70" fillId="0" borderId="0" xfId="2" applyFont="1" applyBorder="1" applyAlignment="1"/>
    <xf numFmtId="0" fontId="70" fillId="0" borderId="0" xfId="2" applyFont="1" applyFill="1" applyBorder="1"/>
    <xf numFmtId="0" fontId="70" fillId="0" borderId="0" xfId="2" applyFont="1" applyBorder="1" applyAlignment="1">
      <alignment horizontal="left"/>
    </xf>
    <xf numFmtId="0" fontId="70" fillId="0" borderId="0" xfId="2" applyFont="1" applyBorder="1" applyAlignment="1">
      <alignment horizontal="left" wrapText="1"/>
    </xf>
    <xf numFmtId="0" fontId="42" fillId="2" borderId="23" xfId="2" applyFont="1" applyFill="1" applyBorder="1" applyAlignment="1">
      <alignment horizontal="center"/>
    </xf>
    <xf numFmtId="0" fontId="2" fillId="34" borderId="24" xfId="2" applyFont="1" applyFill="1" applyBorder="1" applyAlignment="1">
      <alignment horizontal="center" wrapText="1"/>
    </xf>
    <xf numFmtId="0" fontId="44" fillId="35" borderId="18" xfId="2" applyFont="1" applyFill="1" applyBorder="1"/>
    <xf numFmtId="0" fontId="44" fillId="35" borderId="0" xfId="2" applyFont="1" applyFill="1" applyBorder="1"/>
    <xf numFmtId="0" fontId="43" fillId="35" borderId="0" xfId="2" applyFont="1" applyFill="1" applyBorder="1"/>
    <xf numFmtId="0" fontId="43" fillId="35" borderId="0" xfId="2" applyFont="1" applyFill="1" applyBorder="1" applyAlignment="1">
      <alignment horizontal="left"/>
    </xf>
    <xf numFmtId="0" fontId="45" fillId="0" borderId="1" xfId="2" applyFont="1" applyFill="1" applyBorder="1" applyAlignment="1">
      <alignment horizontal="center"/>
    </xf>
    <xf numFmtId="0" fontId="45" fillId="0" borderId="1" xfId="2" applyFont="1" applyBorder="1" applyAlignment="1">
      <alignment horizontal="center"/>
    </xf>
    <xf numFmtId="0" fontId="46" fillId="0" borderId="1" xfId="2" applyFont="1" applyBorder="1" applyAlignment="1">
      <alignment horizontal="center"/>
    </xf>
    <xf numFmtId="0" fontId="47" fillId="0" borderId="1" xfId="2" applyFont="1" applyBorder="1" applyAlignment="1">
      <alignment horizontal="center"/>
    </xf>
    <xf numFmtId="0" fontId="45" fillId="33" borderId="1" xfId="2" applyFont="1" applyFill="1" applyBorder="1" applyAlignment="1">
      <alignment horizontal="center"/>
    </xf>
    <xf numFmtId="0" fontId="48" fillId="0" borderId="1" xfId="2" applyFont="1" applyBorder="1" applyAlignment="1">
      <alignment horizontal="center"/>
    </xf>
    <xf numFmtId="0" fontId="42" fillId="0" borderId="1" xfId="2" applyFont="1" applyBorder="1" applyAlignment="1">
      <alignment horizontal="center"/>
    </xf>
    <xf numFmtId="0" fontId="48" fillId="33" borderId="1" xfId="2" applyFont="1" applyFill="1" applyBorder="1" applyAlignment="1">
      <alignment horizontal="center"/>
    </xf>
    <xf numFmtId="0" fontId="48" fillId="0" borderId="1" xfId="2" applyFont="1" applyBorder="1" applyAlignment="1">
      <alignment horizontal="center" wrapText="1"/>
    </xf>
    <xf numFmtId="0" fontId="49" fillId="0" borderId="1" xfId="2" applyFont="1" applyBorder="1" applyAlignment="1">
      <alignment horizontal="center"/>
    </xf>
    <xf numFmtId="0" fontId="50" fillId="0" borderId="1" xfId="2" applyFont="1" applyFill="1" applyBorder="1" applyAlignment="1">
      <alignment horizontal="center"/>
    </xf>
    <xf numFmtId="0" fontId="49" fillId="0" borderId="1" xfId="2" applyFont="1" applyFill="1" applyBorder="1" applyAlignment="1">
      <alignment horizontal="center"/>
    </xf>
    <xf numFmtId="0" fontId="42" fillId="0" borderId="24" xfId="2" applyFont="1" applyBorder="1" applyAlignment="1"/>
    <xf numFmtId="0" fontId="45" fillId="0" borderId="1" xfId="2" applyFont="1" applyBorder="1"/>
    <xf numFmtId="0" fontId="46" fillId="0" borderId="1" xfId="2" applyFont="1" applyBorder="1"/>
    <xf numFmtId="0" fontId="47" fillId="0" borderId="1" xfId="2" applyFont="1" applyBorder="1"/>
    <xf numFmtId="0" fontId="45" fillId="0" borderId="1" xfId="2" applyFont="1" applyFill="1" applyBorder="1"/>
    <xf numFmtId="0" fontId="45" fillId="33" borderId="1" xfId="2" applyFont="1" applyFill="1" applyBorder="1"/>
    <xf numFmtId="0" fontId="48" fillId="0" borderId="1" xfId="2" applyFont="1" applyBorder="1"/>
    <xf numFmtId="0" fontId="42" fillId="0" borderId="1" xfId="2" applyFont="1" applyBorder="1"/>
    <xf numFmtId="0" fontId="48" fillId="33" borderId="1" xfId="2" applyFont="1" applyFill="1" applyBorder="1"/>
    <xf numFmtId="0" fontId="48" fillId="0" borderId="1" xfId="2" applyFont="1" applyBorder="1" applyAlignment="1">
      <alignment wrapText="1"/>
    </xf>
    <xf numFmtId="0" fontId="49" fillId="0" borderId="1" xfId="2" applyFont="1" applyBorder="1"/>
    <xf numFmtId="0" fontId="50" fillId="0" borderId="1" xfId="2" applyFont="1" applyFill="1" applyBorder="1"/>
    <xf numFmtId="0" fontId="49" fillId="0" borderId="1" xfId="2" applyFont="1" applyFill="1" applyBorder="1"/>
    <xf numFmtId="0" fontId="48" fillId="0" borderId="25" xfId="2" applyFont="1" applyBorder="1"/>
    <xf numFmtId="0" fontId="44" fillId="0" borderId="26" xfId="2" applyFont="1" applyFill="1" applyBorder="1"/>
    <xf numFmtId="0" fontId="44" fillId="0" borderId="27" xfId="2" applyFont="1" applyFill="1" applyBorder="1"/>
    <xf numFmtId="0" fontId="49" fillId="0" borderId="27" xfId="2" applyFont="1" applyFill="1" applyBorder="1" applyAlignment="1">
      <alignment horizontal="center"/>
    </xf>
    <xf numFmtId="0" fontId="49" fillId="0" borderId="28" xfId="2" applyFont="1" applyFill="1" applyBorder="1"/>
    <xf numFmtId="10" fontId="42" fillId="0" borderId="29" xfId="1" applyNumberFormat="1" applyFont="1" applyBorder="1"/>
    <xf numFmtId="10" fontId="42" fillId="0" borderId="30" xfId="1" applyNumberFormat="1" applyFont="1" applyBorder="1"/>
    <xf numFmtId="0" fontId="42" fillId="0" borderId="30" xfId="2" applyFont="1" applyBorder="1"/>
    <xf numFmtId="0" fontId="51" fillId="0" borderId="31" xfId="2" applyFont="1" applyBorder="1"/>
    <xf numFmtId="0" fontId="42" fillId="0" borderId="31" xfId="2" applyFont="1" applyBorder="1"/>
    <xf numFmtId="0" fontId="48" fillId="2" borderId="29" xfId="2" applyFont="1" applyFill="1" applyBorder="1"/>
    <xf numFmtId="0" fontId="48" fillId="2" borderId="30" xfId="2" applyFont="1" applyFill="1" applyBorder="1"/>
    <xf numFmtId="0" fontId="48" fillId="2" borderId="31" xfId="2" applyFont="1" applyFill="1" applyBorder="1"/>
    <xf numFmtId="164" fontId="41" fillId="2" borderId="30" xfId="4" applyNumberFormat="1" applyFont="1" applyFill="1" applyBorder="1"/>
    <xf numFmtId="0" fontId="42" fillId="0" borderId="0" xfId="2" applyFont="1" applyBorder="1" applyAlignment="1">
      <alignment horizontal="center"/>
    </xf>
    <xf numFmtId="0" fontId="67" fillId="0" borderId="0" xfId="2" applyFont="1" applyBorder="1" applyAlignment="1">
      <alignment horizontal="left" wrapText="1"/>
    </xf>
    <xf numFmtId="0" fontId="67" fillId="0" borderId="0" xfId="2" applyFont="1" applyFill="1" applyBorder="1" applyAlignment="1">
      <alignment horizontal="left" vertical="center" wrapText="1"/>
    </xf>
    <xf numFmtId="0" fontId="43" fillId="0" borderId="0" xfId="2" applyFont="1" applyFill="1" applyBorder="1" applyAlignment="1">
      <alignment vertical="center" wrapText="1"/>
    </xf>
    <xf numFmtId="0" fontId="71" fillId="0" borderId="0" xfId="280" applyFill="1" applyBorder="1" applyAlignment="1">
      <alignment horizontal="left"/>
    </xf>
    <xf numFmtId="0" fontId="71" fillId="0" borderId="0" xfId="280" applyAlignment="1">
      <alignment vertical="center"/>
    </xf>
    <xf numFmtId="0" fontId="71" fillId="0" borderId="0" xfId="280" applyFill="1" applyBorder="1" applyAlignment="1">
      <alignment horizontal="left" vertical="center"/>
    </xf>
    <xf numFmtId="0" fontId="0" fillId="0" borderId="0" xfId="0" applyBorder="1"/>
    <xf numFmtId="0" fontId="48" fillId="0" borderId="0" xfId="2" applyFont="1" applyBorder="1" applyAlignment="1">
      <alignment horizontal="center"/>
    </xf>
    <xf numFmtId="0" fontId="49" fillId="0" borderId="0" xfId="2" applyFont="1" applyFill="1" applyBorder="1" applyAlignment="1">
      <alignment horizontal="center"/>
    </xf>
    <xf numFmtId="0" fontId="49" fillId="0" borderId="33" xfId="2" applyFont="1" applyFill="1" applyBorder="1"/>
    <xf numFmtId="0" fontId="43" fillId="0" borderId="18" xfId="2" applyFont="1" applyFill="1" applyBorder="1"/>
    <xf numFmtId="0" fontId="43" fillId="0" borderId="19" xfId="2" applyFont="1" applyFill="1" applyBorder="1"/>
    <xf numFmtId="0" fontId="43" fillId="0" borderId="0" xfId="2" applyFont="1" applyBorder="1" applyAlignment="1">
      <alignment horizontal="left"/>
    </xf>
    <xf numFmtId="0" fontId="43" fillId="0" borderId="0" xfId="2" applyFont="1" applyBorder="1"/>
    <xf numFmtId="0" fontId="43" fillId="0" borderId="0" xfId="0" applyFont="1"/>
    <xf numFmtId="0" fontId="43" fillId="0" borderId="33" xfId="2" applyFont="1" applyFill="1" applyBorder="1"/>
    <xf numFmtId="0" fontId="44" fillId="0" borderId="0" xfId="0" applyFont="1"/>
    <xf numFmtId="0" fontId="72" fillId="0" borderId="0" xfId="2" applyFont="1" applyFill="1" applyBorder="1"/>
    <xf numFmtId="1" fontId="3" fillId="0" borderId="0" xfId="2" applyNumberFormat="1" applyFont="1" applyFill="1" applyBorder="1"/>
    <xf numFmtId="1" fontId="4" fillId="0" borderId="0" xfId="2" applyNumberFormat="1" applyFont="1" applyFill="1" applyBorder="1"/>
    <xf numFmtId="1" fontId="56" fillId="0" borderId="0" xfId="2" applyNumberFormat="1" applyFont="1" applyFill="1" applyBorder="1"/>
    <xf numFmtId="164" fontId="53" fillId="0" borderId="0" xfId="5" applyNumberFormat="1" applyFont="1" applyFill="1" applyBorder="1"/>
    <xf numFmtId="164" fontId="42" fillId="0" borderId="0" xfId="2" applyNumberFormat="1" applyFont="1" applyFill="1" applyBorder="1"/>
    <xf numFmtId="165" fontId="2" fillId="0" borderId="0" xfId="5" applyNumberFormat="1" applyFont="1" applyFill="1" applyBorder="1"/>
    <xf numFmtId="165" fontId="2" fillId="0" borderId="0" xfId="2" applyNumberFormat="1" applyFont="1" applyFill="1" applyBorder="1"/>
    <xf numFmtId="177" fontId="3" fillId="2" borderId="20" xfId="4" applyNumberFormat="1" applyFont="1" applyFill="1" applyBorder="1"/>
    <xf numFmtId="177" fontId="3" fillId="2" borderId="21" xfId="4" applyNumberFormat="1" applyFont="1" applyFill="1" applyBorder="1"/>
    <xf numFmtId="177" fontId="56" fillId="2" borderId="22" xfId="4" applyNumberFormat="1" applyFont="1" applyFill="1" applyBorder="1"/>
    <xf numFmtId="0" fontId="44" fillId="0" borderId="0" xfId="2" applyFont="1" applyFill="1" applyBorder="1" applyAlignment="1">
      <alignment horizontal="right"/>
    </xf>
    <xf numFmtId="0" fontId="72" fillId="0" borderId="31" xfId="0" applyFont="1" applyBorder="1" applyAlignment="1">
      <alignment wrapText="1"/>
    </xf>
    <xf numFmtId="14" fontId="40" fillId="0" borderId="0" xfId="2" applyNumberFormat="1" applyFont="1" applyFill="1" applyBorder="1"/>
    <xf numFmtId="0" fontId="57" fillId="0" borderId="0" xfId="2" applyFont="1" applyFill="1" applyBorder="1"/>
    <xf numFmtId="0" fontId="51" fillId="0" borderId="0" xfId="2" applyFont="1" applyFill="1" applyBorder="1" applyAlignment="1">
      <alignment horizontal="center" vertical="center"/>
    </xf>
    <xf numFmtId="0" fontId="54" fillId="0" borderId="0" xfId="2" applyFont="1" applyFill="1" applyBorder="1"/>
    <xf numFmtId="0" fontId="52" fillId="0" borderId="0" xfId="2" applyFont="1" applyFill="1" applyBorder="1"/>
    <xf numFmtId="0" fontId="60" fillId="0" borderId="0" xfId="2" applyFont="1" applyFill="1" applyBorder="1"/>
    <xf numFmtId="0" fontId="61" fillId="0" borderId="0" xfId="2" applyFont="1" applyFill="1" applyBorder="1"/>
    <xf numFmtId="0" fontId="42" fillId="0" borderId="0" xfId="2" applyFont="1" applyFill="1" applyBorder="1"/>
    <xf numFmtId="0" fontId="3" fillId="36" borderId="0" xfId="2" applyFont="1" applyFill="1" applyBorder="1" applyAlignment="1">
      <alignment horizontal="center"/>
    </xf>
    <xf numFmtId="0" fontId="73" fillId="0" borderId="0" xfId="0" applyFont="1"/>
    <xf numFmtId="0" fontId="0" fillId="0" borderId="0" xfId="0" applyAlignment="1">
      <alignment wrapText="1"/>
    </xf>
    <xf numFmtId="0" fontId="0" fillId="0" borderId="0" xfId="0" applyFont="1" applyAlignment="1">
      <alignment wrapText="1"/>
    </xf>
    <xf numFmtId="0" fontId="44" fillId="0" borderId="0" xfId="2" applyFont="1" applyFill="1" applyBorder="1" applyAlignment="1">
      <alignment wrapText="1"/>
    </xf>
    <xf numFmtId="0" fontId="3" fillId="31" borderId="11" xfId="2" applyFont="1" applyFill="1" applyBorder="1" applyAlignment="1">
      <alignment horizontal="center" wrapText="1"/>
    </xf>
    <xf numFmtId="0" fontId="51" fillId="2" borderId="32" xfId="2" applyFont="1" applyFill="1" applyBorder="1" applyAlignment="1">
      <alignment horizontal="center"/>
    </xf>
    <xf numFmtId="0" fontId="51" fillId="2" borderId="0" xfId="2" applyFont="1" applyFill="1" applyBorder="1" applyAlignment="1">
      <alignment horizontal="center"/>
    </xf>
  </cellXfs>
  <cellStyles count="285">
    <cellStyle name="20% - Accent1 2" xfId="6"/>
    <cellStyle name="20% - Accent1 3" xfId="7"/>
    <cellStyle name="20% - Accent1 4" xfId="8"/>
    <cellStyle name="20% - Accent1 5" xfId="9"/>
    <cellStyle name="20% - Accent1 6" xfId="10"/>
    <cellStyle name="20% - Accent2 2" xfId="11"/>
    <cellStyle name="20% - Accent2 3" xfId="12"/>
    <cellStyle name="20% - Accent2 4" xfId="13"/>
    <cellStyle name="20% - Accent2 5" xfId="14"/>
    <cellStyle name="20% - Accent2 6" xfId="15"/>
    <cellStyle name="20% - Accent3 2" xfId="16"/>
    <cellStyle name="20% - Accent3 3" xfId="17"/>
    <cellStyle name="20% - Accent3 4" xfId="18"/>
    <cellStyle name="20% - Accent3 5" xfId="19"/>
    <cellStyle name="20% - Accent3 6" xfId="20"/>
    <cellStyle name="20% - Accent4 2" xfId="21"/>
    <cellStyle name="20% - Accent4 3" xfId="22"/>
    <cellStyle name="20% - Accent4 4" xfId="23"/>
    <cellStyle name="20% - Accent4 5" xfId="24"/>
    <cellStyle name="20% - Accent4 6" xfId="25"/>
    <cellStyle name="20% - Accent5 2" xfId="26"/>
    <cellStyle name="20% - Accent5 3" xfId="27"/>
    <cellStyle name="20% - Accent5 4" xfId="28"/>
    <cellStyle name="20% - Accent5 5" xfId="29"/>
    <cellStyle name="20% - Accent5 6" xfId="30"/>
    <cellStyle name="20% - Accent6 2" xfId="31"/>
    <cellStyle name="20% - Accent6 3" xfId="32"/>
    <cellStyle name="20% - Accent6 4" xfId="33"/>
    <cellStyle name="20% - Accent6 5" xfId="34"/>
    <cellStyle name="20% - Accent6 6" xfId="35"/>
    <cellStyle name="40% - Accent1 2" xfId="36"/>
    <cellStyle name="40% - Accent1 3" xfId="37"/>
    <cellStyle name="40% - Accent1 4" xfId="38"/>
    <cellStyle name="40% - Accent1 5" xfId="39"/>
    <cellStyle name="40% - Accent1 6" xfId="40"/>
    <cellStyle name="40% - Accent2 2" xfId="41"/>
    <cellStyle name="40% - Accent2 3" xfId="42"/>
    <cellStyle name="40% - Accent2 4" xfId="43"/>
    <cellStyle name="40% - Accent2 5" xfId="44"/>
    <cellStyle name="40% - Accent2 6" xfId="45"/>
    <cellStyle name="40% - Accent3 2" xfId="46"/>
    <cellStyle name="40% - Accent3 3" xfId="47"/>
    <cellStyle name="40% - Accent3 4" xfId="48"/>
    <cellStyle name="40% - Accent3 5" xfId="49"/>
    <cellStyle name="40% - Accent3 6" xfId="50"/>
    <cellStyle name="40% - Accent4 2" xfId="51"/>
    <cellStyle name="40% - Accent4 3" xfId="52"/>
    <cellStyle name="40% - Accent4 4" xfId="53"/>
    <cellStyle name="40% - Accent4 5" xfId="54"/>
    <cellStyle name="40% - Accent4 6" xfId="55"/>
    <cellStyle name="40% - Accent5 2" xfId="56"/>
    <cellStyle name="40% - Accent5 3" xfId="57"/>
    <cellStyle name="40% - Accent5 4" xfId="58"/>
    <cellStyle name="40% - Accent5 5" xfId="59"/>
    <cellStyle name="40% - Accent5 6" xfId="60"/>
    <cellStyle name="40% - Accent6 2" xfId="61"/>
    <cellStyle name="40% - Accent6 3" xfId="62"/>
    <cellStyle name="40% - Accent6 4" xfId="63"/>
    <cellStyle name="40% - Accent6 5" xfId="64"/>
    <cellStyle name="40% - Accent6 6" xfId="65"/>
    <cellStyle name="60% - Accent1 2" xfId="66"/>
    <cellStyle name="60% - Accent1 3" xfId="67"/>
    <cellStyle name="60% - Accent1 4" xfId="68"/>
    <cellStyle name="60% - Accent1 5" xfId="69"/>
    <cellStyle name="60% - Accent1 6" xfId="70"/>
    <cellStyle name="60% - Accent2 2" xfId="71"/>
    <cellStyle name="60% - Accent2 3" xfId="72"/>
    <cellStyle name="60% - Accent2 4" xfId="73"/>
    <cellStyle name="60% - Accent2 5" xfId="74"/>
    <cellStyle name="60% - Accent2 6" xfId="75"/>
    <cellStyle name="60% - Accent3 2" xfId="76"/>
    <cellStyle name="60% - Accent3 3" xfId="77"/>
    <cellStyle name="60% - Accent3 4" xfId="78"/>
    <cellStyle name="60% - Accent3 5" xfId="79"/>
    <cellStyle name="60% - Accent3 6" xfId="80"/>
    <cellStyle name="60% - Accent4 2" xfId="81"/>
    <cellStyle name="60% - Accent4 3" xfId="82"/>
    <cellStyle name="60% - Accent4 4" xfId="83"/>
    <cellStyle name="60% - Accent4 5" xfId="84"/>
    <cellStyle name="60% - Accent4 6" xfId="85"/>
    <cellStyle name="60% - Accent5 2" xfId="86"/>
    <cellStyle name="60% - Accent5 3" xfId="87"/>
    <cellStyle name="60% - Accent5 4" xfId="88"/>
    <cellStyle name="60% - Accent5 5" xfId="89"/>
    <cellStyle name="60% - Accent5 6" xfId="90"/>
    <cellStyle name="60% - Accent6 2" xfId="91"/>
    <cellStyle name="60% - Accent6 3" xfId="92"/>
    <cellStyle name="60% - Accent6 4" xfId="93"/>
    <cellStyle name="60% - Accent6 5" xfId="94"/>
    <cellStyle name="60% - Accent6 6" xfId="95"/>
    <cellStyle name="Accent1 2" xfId="96"/>
    <cellStyle name="Accent1 3" xfId="97"/>
    <cellStyle name="Accent1 4" xfId="98"/>
    <cellStyle name="Accent1 5" xfId="99"/>
    <cellStyle name="Accent1 6" xfId="100"/>
    <cellStyle name="Accent2 2" xfId="101"/>
    <cellStyle name="Accent2 3" xfId="102"/>
    <cellStyle name="Accent2 4" xfId="103"/>
    <cellStyle name="Accent2 5" xfId="104"/>
    <cellStyle name="Accent2 6" xfId="105"/>
    <cellStyle name="Accent3 2" xfId="106"/>
    <cellStyle name="Accent3 3" xfId="107"/>
    <cellStyle name="Accent3 4" xfId="108"/>
    <cellStyle name="Accent3 5" xfId="109"/>
    <cellStyle name="Accent3 6" xfId="110"/>
    <cellStyle name="Accent4 2" xfId="111"/>
    <cellStyle name="Accent4 3" xfId="112"/>
    <cellStyle name="Accent4 4" xfId="113"/>
    <cellStyle name="Accent4 5" xfId="114"/>
    <cellStyle name="Accent4 6" xfId="115"/>
    <cellStyle name="Accent5 2" xfId="116"/>
    <cellStyle name="Accent5 3" xfId="117"/>
    <cellStyle name="Accent5 4" xfId="118"/>
    <cellStyle name="Accent5 5" xfId="119"/>
    <cellStyle name="Accent5 6" xfId="120"/>
    <cellStyle name="Accent6 2" xfId="121"/>
    <cellStyle name="Accent6 3" xfId="122"/>
    <cellStyle name="Accent6 4" xfId="123"/>
    <cellStyle name="Accent6 5" xfId="124"/>
    <cellStyle name="Accent6 6" xfId="125"/>
    <cellStyle name="Assumption" xfId="126"/>
    <cellStyle name="Bad 2" xfId="127"/>
    <cellStyle name="Bad 3" xfId="128"/>
    <cellStyle name="Bad 4" xfId="129"/>
    <cellStyle name="Bad 5" xfId="130"/>
    <cellStyle name="Bad 6" xfId="131"/>
    <cellStyle name="blank" xfId="132"/>
    <cellStyle name="Calculation 2" xfId="133"/>
    <cellStyle name="Calculation 3" xfId="134"/>
    <cellStyle name="Calculation 4" xfId="135"/>
    <cellStyle name="Calculation 5" xfId="136"/>
    <cellStyle name="Calculation 6" xfId="137"/>
    <cellStyle name="Check Cell 2" xfId="138"/>
    <cellStyle name="Check Cell 3" xfId="139"/>
    <cellStyle name="Check Cell 4" xfId="140"/>
    <cellStyle name="Check Cell 5" xfId="141"/>
    <cellStyle name="Check Cell 6" xfId="142"/>
    <cellStyle name="Comma 2" xfId="4"/>
    <cellStyle name="Comma 2 2" xfId="143"/>
    <cellStyle name="Comma 2 3" xfId="144"/>
    <cellStyle name="Comma 2 4" xfId="145"/>
    <cellStyle name="Comma 2 5" xfId="146"/>
    <cellStyle name="Comma 2 6" xfId="147"/>
    <cellStyle name="Comma 3" xfId="148"/>
    <cellStyle name="Comma 3 2" xfId="149"/>
    <cellStyle name="Comma 4" xfId="150"/>
    <cellStyle name="Comma 5" xfId="151"/>
    <cellStyle name="comment" xfId="152"/>
    <cellStyle name="CSI" xfId="153"/>
    <cellStyle name="Currency 2" xfId="3"/>
    <cellStyle name="Currency 2 2" xfId="154"/>
    <cellStyle name="Currency 2 3" xfId="155"/>
    <cellStyle name="Currency 2 4" xfId="156"/>
    <cellStyle name="Currency 2 5" xfId="157"/>
    <cellStyle name="Currency 2 6" xfId="158"/>
    <cellStyle name="Currency 6" xfId="159"/>
    <cellStyle name="Description" xfId="160"/>
    <cellStyle name="Explanatory Text 2" xfId="161"/>
    <cellStyle name="Explanatory Text 3" xfId="162"/>
    <cellStyle name="Explanatory Text 4" xfId="163"/>
    <cellStyle name="Explanatory Text 5" xfId="164"/>
    <cellStyle name="Explanatory Text 6" xfId="165"/>
    <cellStyle name="Flag" xfId="166"/>
    <cellStyle name="Good 2" xfId="167"/>
    <cellStyle name="Good 3" xfId="168"/>
    <cellStyle name="Good 4" xfId="169"/>
    <cellStyle name="Good 5" xfId="170"/>
    <cellStyle name="Good 6" xfId="171"/>
    <cellStyle name="hard no." xfId="172"/>
    <cellStyle name="Heading 1 2" xfId="173"/>
    <cellStyle name="Heading 1 3" xfId="174"/>
    <cellStyle name="Heading 1 4" xfId="175"/>
    <cellStyle name="Heading 1 5" xfId="176"/>
    <cellStyle name="Heading 1 6" xfId="177"/>
    <cellStyle name="Heading 2 2" xfId="178"/>
    <cellStyle name="Heading 2 3" xfId="179"/>
    <cellStyle name="Heading 2 4" xfId="180"/>
    <cellStyle name="Heading 2 5" xfId="181"/>
    <cellStyle name="Heading 2 6" xfId="182"/>
    <cellStyle name="Heading 3 2" xfId="183"/>
    <cellStyle name="Heading 3 3" xfId="184"/>
    <cellStyle name="Heading 3 4" xfId="185"/>
    <cellStyle name="Heading 3 5" xfId="186"/>
    <cellStyle name="Heading 3 6" xfId="187"/>
    <cellStyle name="Heading 4 2" xfId="188"/>
    <cellStyle name="Heading 4 3" xfId="189"/>
    <cellStyle name="Heading 4 4" xfId="190"/>
    <cellStyle name="Heading 4 5" xfId="191"/>
    <cellStyle name="Heading 4 6" xfId="192"/>
    <cellStyle name="Hyperlink" xfId="280" builtinId="8"/>
    <cellStyle name="Input 2" xfId="193"/>
    <cellStyle name="Input 3" xfId="194"/>
    <cellStyle name="Input 4" xfId="195"/>
    <cellStyle name="Input 5" xfId="196"/>
    <cellStyle name="Input 6" xfId="197"/>
    <cellStyle name="Interface" xfId="198"/>
    <cellStyle name="Linked Cell 2" xfId="199"/>
    <cellStyle name="Linked Cell 3" xfId="200"/>
    <cellStyle name="Linked Cell 4" xfId="201"/>
    <cellStyle name="Linked Cell 5" xfId="202"/>
    <cellStyle name="Linked Cell 6" xfId="203"/>
    <cellStyle name="module numbers" xfId="204"/>
    <cellStyle name="Module Total Units" xfId="205"/>
    <cellStyle name="Name of Room/Space" xfId="206"/>
    <cellStyle name="Neutral 2" xfId="207"/>
    <cellStyle name="Neutral 3" xfId="208"/>
    <cellStyle name="Neutral 4" xfId="209"/>
    <cellStyle name="Neutral 5" xfId="210"/>
    <cellStyle name="Neutral 6" xfId="211"/>
    <cellStyle name="No. of Modules" xfId="212"/>
    <cellStyle name="Normal" xfId="0" builtinId="0"/>
    <cellStyle name="Normal - Style1" xfId="213"/>
    <cellStyle name="Normal - Style2" xfId="214"/>
    <cellStyle name="Normal - Style3" xfId="215"/>
    <cellStyle name="Normal - Style4" xfId="216"/>
    <cellStyle name="Normal - Style5" xfId="217"/>
    <cellStyle name="Normal 17" xfId="2"/>
    <cellStyle name="Normal 2" xfId="218"/>
    <cellStyle name="Normal 2 2" xfId="219"/>
    <cellStyle name="Normal 2 2 2" xfId="220"/>
    <cellStyle name="Normal 3" xfId="221"/>
    <cellStyle name="Normal 4" xfId="222"/>
    <cellStyle name="Normal 4 2" xfId="223"/>
    <cellStyle name="Normal 4_Cash Investment - MAR 11" xfId="224"/>
    <cellStyle name="Normal 5" xfId="225"/>
    <cellStyle name="Normal 6" xfId="281"/>
    <cellStyle name="Normal 7" xfId="282"/>
    <cellStyle name="Normal 8" xfId="283"/>
    <cellStyle name="Normal 9" xfId="284"/>
    <cellStyle name="Note 2" xfId="226"/>
    <cellStyle name="Note 3" xfId="227"/>
    <cellStyle name="Note 4" xfId="228"/>
    <cellStyle name="Note 5" xfId="229"/>
    <cellStyle name="Note 6" xfId="230"/>
    <cellStyle name="Number" xfId="231"/>
    <cellStyle name="Output 2" xfId="232"/>
    <cellStyle name="Output 3" xfId="233"/>
    <cellStyle name="Output 4" xfId="234"/>
    <cellStyle name="Output 5" xfId="235"/>
    <cellStyle name="Output 6" xfId="236"/>
    <cellStyle name="Percent" xfId="1" builtinId="5"/>
    <cellStyle name="Percent 2" xfId="5"/>
    <cellStyle name="Percent 2 2" xfId="237"/>
    <cellStyle name="Percent 2 3" xfId="238"/>
    <cellStyle name="Percent 2 4" xfId="239"/>
    <cellStyle name="Percent 2 5" xfId="240"/>
    <cellStyle name="Percent 2 6" xfId="241"/>
    <cellStyle name="Print" xfId="242"/>
    <cellStyle name="PRM" xfId="243"/>
    <cellStyle name="PSChar" xfId="244"/>
    <cellStyle name="PSDate" xfId="245"/>
    <cellStyle name="PSDec" xfId="246"/>
    <cellStyle name="PSHeading" xfId="247"/>
    <cellStyle name="PSInt" xfId="248"/>
    <cellStyle name="PSSpacer" xfId="249"/>
    <cellStyle name="Rate" xfId="250"/>
    <cellStyle name="Save" xfId="251"/>
    <cellStyle name="Section Title" xfId="252"/>
    <cellStyle name="Sub Area Title" xfId="253"/>
    <cellStyle name="Subtotal" xfId="254"/>
    <cellStyle name="Subtotal Name" xfId="255"/>
    <cellStyle name="Subtotal Number" xfId="256"/>
    <cellStyle name="sum" xfId="257"/>
    <cellStyle name="Text_Bold" xfId="258"/>
    <cellStyle name="Title 2" xfId="259"/>
    <cellStyle name="Title 3" xfId="260"/>
    <cellStyle name="Title 4" xfId="261"/>
    <cellStyle name="Title 5" xfId="262"/>
    <cellStyle name="Title 6" xfId="263"/>
    <cellStyle name="Title12" xfId="264"/>
    <cellStyle name="Title3" xfId="265"/>
    <cellStyle name="Topline" xfId="266"/>
    <cellStyle name="Total 2" xfId="267"/>
    <cellStyle name="Total 3" xfId="268"/>
    <cellStyle name="Total 4" xfId="269"/>
    <cellStyle name="Total 5" xfId="270"/>
    <cellStyle name="Total 6" xfId="271"/>
    <cellStyle name="Totals" xfId="272"/>
    <cellStyle name="Totals Name" xfId="273"/>
    <cellStyle name="Unit" xfId="274"/>
    <cellStyle name="Warning Text 2" xfId="275"/>
    <cellStyle name="Warning Text 3" xfId="276"/>
    <cellStyle name="Warning Text 4" xfId="277"/>
    <cellStyle name="Warning Text 5" xfId="278"/>
    <cellStyle name="Warning Text 6" xfId="2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il/Cardiac/Card%20Exec%202004%2007july/Cardiac%20-%20July%2004%20vCW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Funds%20Flow%20FY%202007\FY%202007%20Budget\Tier%202\T2%20Requests\T2%20Wkshts\Ralst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ndaga/Desktop/business%20plan/FY%202008%20Bus%20Plans/Surgery/MicroHandSurgn_2007-02/FY%2008%20Business%20Pln_handsrgn_ni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ail/Midpoint/Midpoint%20-%20Volume%20Proje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kkrave/Local%20Settings/Temporary%20Internet%20Files/OLKB1/FY09%20Billing%20Staff%20Estim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ndaga/Desktop/business%20plan/FY%202008%20Bus%20Plans/Surgery/MicroHandSurgn_2007-02/FY%2008%20Business%20Plan%20Hand%20Micro-Surgeon_OL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Y%202004%20Bus%20Plans/Amb%20Care%20Facility/Ortho/PL%20Ortho-IP%20enc%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KLAU/AppData/Local/Microsoft/Windows/Temporary%20Internet%20Files/Content.Outlook/6BUW1PUU/Mail%20Stops%20DOCUMENT%20FOR%20FYI14%20as%20of%20updated%20201407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vate/General%20Accounting/Assets/Capital%20Budget/FY08%20to%20FY09%20Capital%20Budget%20Carryover/Consolidated%20Reports/FY08%20to%20FY09%20Capital%20Budget%20Carryover%20-%20Master%20w%20VP%20responses%20v7%2008%2011%2008%20w%20IT%20adj.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_CT/Business%20Plans/Thoracic%20Chief/CT%20Surgery%20Bus%20Plan%202007-43%20v3%20Adj%20FY09%20WRVU%20Rate%2003.26.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yan/My%20Documents/Reporting/LPCH%20Month-end%20Reports/LPCH%20FOCUS%20-%20Jan%2008%20FY%202008%20-%20Old%20metho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gram%20files/qualcomm/eudora/attach/Surgery%20-%20Salary%20Planning%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linic\FY03\BDRevFY03WholeYear-Oct2803.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tent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wolff/My%20Documents/Reports/My%20Documents/Cardiac/My%20Documents/Cardiac/My%20Documents/Cardiac/Cardiac%20-%20Model%20v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euro%20Monthly/FY04%20July04%20Neuro%20Mtg/PL%20neuro%20July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Plan"/>
      <sheetName val="Base"/>
      <sheetName val="Period"/>
      <sheetName val="DRG and Program"/>
      <sheetName val="Procedure Codes"/>
      <sheetName val="Dx Codes"/>
      <sheetName val="Zips and Markets"/>
      <sheetName val="Payors"/>
    </sheetNames>
    <sheetDataSet>
      <sheetData sheetId="0" refreshError="1"/>
      <sheetData sheetId="1" refreshError="1"/>
      <sheetData sheetId="2" refreshError="1">
        <row r="5">
          <cell r="B5" t="str">
            <v>Aorta</v>
          </cell>
          <cell r="C5">
            <v>18.333333333333332</v>
          </cell>
          <cell r="D5">
            <v>36.666666666666664</v>
          </cell>
          <cell r="E5">
            <v>55</v>
          </cell>
          <cell r="F5">
            <v>73.333333333333329</v>
          </cell>
          <cell r="G5">
            <v>91.666666666666657</v>
          </cell>
          <cell r="H5">
            <v>110</v>
          </cell>
          <cell r="I5">
            <v>128.33333333333331</v>
          </cell>
          <cell r="J5">
            <v>146.66666666666666</v>
          </cell>
          <cell r="K5">
            <v>165</v>
          </cell>
          <cell r="L5">
            <v>183.33333333333331</v>
          </cell>
          <cell r="M5">
            <v>201.66666666666666</v>
          </cell>
          <cell r="N5">
            <v>220</v>
          </cell>
        </row>
        <row r="6">
          <cell r="B6" t="str">
            <v>Arrhythmia</v>
          </cell>
          <cell r="C6">
            <v>25</v>
          </cell>
          <cell r="D6">
            <v>50</v>
          </cell>
          <cell r="E6">
            <v>75</v>
          </cell>
          <cell r="F6">
            <v>100</v>
          </cell>
          <cell r="G6">
            <v>125</v>
          </cell>
          <cell r="H6">
            <v>150</v>
          </cell>
          <cell r="I6">
            <v>175</v>
          </cell>
          <cell r="J6">
            <v>200</v>
          </cell>
          <cell r="K6">
            <v>225</v>
          </cell>
          <cell r="L6">
            <v>250</v>
          </cell>
          <cell r="M6">
            <v>275</v>
          </cell>
          <cell r="N6">
            <v>300</v>
          </cell>
        </row>
        <row r="7">
          <cell r="B7" t="str">
            <v>Cardiomyop</v>
          </cell>
          <cell r="C7">
            <v>21.666666666666668</v>
          </cell>
          <cell r="D7">
            <v>43.333333333333336</v>
          </cell>
          <cell r="E7">
            <v>65</v>
          </cell>
          <cell r="F7">
            <v>86.666666666666671</v>
          </cell>
          <cell r="G7">
            <v>108.33333333333334</v>
          </cell>
          <cell r="H7">
            <v>130</v>
          </cell>
          <cell r="I7">
            <v>151.66666666666669</v>
          </cell>
          <cell r="J7">
            <v>173.33333333333334</v>
          </cell>
          <cell r="K7">
            <v>195</v>
          </cell>
          <cell r="L7">
            <v>216.66666666666669</v>
          </cell>
          <cell r="M7">
            <v>238.33333333333334</v>
          </cell>
          <cell r="N7">
            <v>260</v>
          </cell>
        </row>
        <row r="8">
          <cell r="B8" t="str">
            <v>Congenital</v>
          </cell>
          <cell r="C8">
            <v>0.33333333333333331</v>
          </cell>
          <cell r="D8">
            <v>0.66666666666666663</v>
          </cell>
          <cell r="E8">
            <v>1</v>
          </cell>
          <cell r="F8">
            <v>1.3333333333333333</v>
          </cell>
          <cell r="G8">
            <v>1.6666666666666665</v>
          </cell>
          <cell r="H8">
            <v>2</v>
          </cell>
          <cell r="I8">
            <v>2.333333333333333</v>
          </cell>
          <cell r="J8">
            <v>2.6666666666666665</v>
          </cell>
          <cell r="K8">
            <v>3</v>
          </cell>
          <cell r="L8">
            <v>3.333333333333333</v>
          </cell>
          <cell r="M8">
            <v>3.6666666666666665</v>
          </cell>
          <cell r="N8">
            <v>4</v>
          </cell>
        </row>
        <row r="9">
          <cell r="B9" t="str">
            <v>Non-Cardiac</v>
          </cell>
          <cell r="C9">
            <v>55</v>
          </cell>
          <cell r="D9">
            <v>110</v>
          </cell>
          <cell r="E9">
            <v>165</v>
          </cell>
          <cell r="F9">
            <v>220</v>
          </cell>
          <cell r="G9">
            <v>275</v>
          </cell>
          <cell r="H9">
            <v>330</v>
          </cell>
          <cell r="I9">
            <v>385</v>
          </cell>
          <cell r="J9">
            <v>440</v>
          </cell>
          <cell r="K9">
            <v>495</v>
          </cell>
          <cell r="L9">
            <v>550</v>
          </cell>
          <cell r="M9">
            <v>605</v>
          </cell>
          <cell r="N9">
            <v>660</v>
          </cell>
        </row>
        <row r="10">
          <cell r="B10" t="str">
            <v>Other Cardiac</v>
          </cell>
          <cell r="C10">
            <v>8.3333333333333339</v>
          </cell>
          <cell r="D10">
            <v>16.666666666666668</v>
          </cell>
          <cell r="E10">
            <v>25</v>
          </cell>
          <cell r="F10">
            <v>33.333333333333336</v>
          </cell>
          <cell r="G10">
            <v>41.666666666666671</v>
          </cell>
          <cell r="H10">
            <v>50</v>
          </cell>
          <cell r="I10">
            <v>58.333333333333336</v>
          </cell>
          <cell r="J10">
            <v>66.666666666666671</v>
          </cell>
          <cell r="K10">
            <v>75</v>
          </cell>
          <cell r="L10">
            <v>83.333333333333343</v>
          </cell>
          <cell r="M10">
            <v>91.666666666666671</v>
          </cell>
          <cell r="N10">
            <v>100</v>
          </cell>
        </row>
        <row r="11">
          <cell r="B11" t="str">
            <v>Revasc - CABG</v>
          </cell>
          <cell r="C11">
            <v>9.8333333333333339</v>
          </cell>
          <cell r="D11">
            <v>19.666666666666668</v>
          </cell>
          <cell r="E11">
            <v>29.5</v>
          </cell>
          <cell r="F11">
            <v>39.333333333333336</v>
          </cell>
          <cell r="G11">
            <v>49.166666666666671</v>
          </cell>
          <cell r="H11">
            <v>59</v>
          </cell>
          <cell r="I11">
            <v>68.833333333333343</v>
          </cell>
          <cell r="J11">
            <v>78.666666666666671</v>
          </cell>
          <cell r="K11">
            <v>88.5</v>
          </cell>
          <cell r="L11">
            <v>98.333333333333343</v>
          </cell>
          <cell r="M11">
            <v>108.16666666666667</v>
          </cell>
          <cell r="N11">
            <v>118</v>
          </cell>
        </row>
        <row r="12">
          <cell r="B12" t="str">
            <v>Revasc - Other</v>
          </cell>
          <cell r="C12">
            <v>15.833333333333334</v>
          </cell>
          <cell r="D12">
            <v>31.666666666666668</v>
          </cell>
          <cell r="E12">
            <v>47.5</v>
          </cell>
          <cell r="F12">
            <v>63.333333333333336</v>
          </cell>
          <cell r="G12">
            <v>79.166666666666671</v>
          </cell>
          <cell r="H12">
            <v>95</v>
          </cell>
          <cell r="I12">
            <v>110.83333333333334</v>
          </cell>
          <cell r="J12">
            <v>126.66666666666667</v>
          </cell>
          <cell r="K12">
            <v>142.5</v>
          </cell>
          <cell r="L12">
            <v>158.33333333333334</v>
          </cell>
          <cell r="M12">
            <v>174.16666666666669</v>
          </cell>
          <cell r="N12">
            <v>190</v>
          </cell>
        </row>
        <row r="13">
          <cell r="B13" t="str">
            <v>Revasc - PCI</v>
          </cell>
          <cell r="C13">
            <v>56.666666666666664</v>
          </cell>
          <cell r="D13">
            <v>113.33333333333333</v>
          </cell>
          <cell r="E13">
            <v>170</v>
          </cell>
          <cell r="F13">
            <v>226.66666666666666</v>
          </cell>
          <cell r="G13">
            <v>283.33333333333331</v>
          </cell>
          <cell r="H13">
            <v>340</v>
          </cell>
          <cell r="I13">
            <v>396.66666666666663</v>
          </cell>
          <cell r="J13">
            <v>453.33333333333331</v>
          </cell>
          <cell r="K13">
            <v>510</v>
          </cell>
          <cell r="L13">
            <v>566.66666666666663</v>
          </cell>
          <cell r="M13">
            <v>623.33333333333326</v>
          </cell>
          <cell r="N13">
            <v>680</v>
          </cell>
        </row>
        <row r="14">
          <cell r="B14" t="str">
            <v>Transplant/ LVAD</v>
          </cell>
          <cell r="C14">
            <v>3.3333333333333335</v>
          </cell>
          <cell r="D14">
            <v>6.666666666666667</v>
          </cell>
          <cell r="E14">
            <v>10</v>
          </cell>
          <cell r="F14">
            <v>13.333333333333334</v>
          </cell>
          <cell r="G14">
            <v>16.666666666666668</v>
          </cell>
          <cell r="H14">
            <v>20</v>
          </cell>
          <cell r="I14">
            <v>23.333333333333336</v>
          </cell>
          <cell r="J14">
            <v>26.666666666666668</v>
          </cell>
          <cell r="K14">
            <v>30</v>
          </cell>
          <cell r="L14">
            <v>33.333333333333336</v>
          </cell>
          <cell r="M14">
            <v>36.666666666666671</v>
          </cell>
          <cell r="N14">
            <v>40</v>
          </cell>
        </row>
        <row r="15">
          <cell r="B15" t="str">
            <v>Valve</v>
          </cell>
          <cell r="C15">
            <v>18.333333333333332</v>
          </cell>
          <cell r="D15">
            <v>36.666666666666664</v>
          </cell>
          <cell r="E15">
            <v>55</v>
          </cell>
          <cell r="F15">
            <v>73.333333333333329</v>
          </cell>
          <cell r="G15">
            <v>91.666666666666657</v>
          </cell>
          <cell r="H15">
            <v>110</v>
          </cell>
          <cell r="I15">
            <v>128.33333333333331</v>
          </cell>
          <cell r="J15">
            <v>146.66666666666666</v>
          </cell>
          <cell r="K15">
            <v>165</v>
          </cell>
          <cell r="L15">
            <v>183.33333333333331</v>
          </cell>
          <cell r="M15">
            <v>201.66666666666666</v>
          </cell>
          <cell r="N15">
            <v>220</v>
          </cell>
        </row>
        <row r="16">
          <cell r="C16">
            <v>232.66666666666669</v>
          </cell>
          <cell r="D16">
            <v>465.33333333333337</v>
          </cell>
          <cell r="E16">
            <v>698</v>
          </cell>
          <cell r="F16">
            <v>930.66666666666674</v>
          </cell>
          <cell r="G16">
            <v>1163.3333333333335</v>
          </cell>
          <cell r="H16">
            <v>1396</v>
          </cell>
          <cell r="I16">
            <v>1628.6666666666665</v>
          </cell>
          <cell r="J16">
            <v>1861.3333333333335</v>
          </cell>
          <cell r="K16">
            <v>2094</v>
          </cell>
          <cell r="L16">
            <v>2326.666666666667</v>
          </cell>
          <cell r="M16">
            <v>2559.333333333333</v>
          </cell>
          <cell r="N16">
            <v>2792</v>
          </cell>
        </row>
      </sheetData>
      <sheetData sheetId="3"/>
      <sheetData sheetId="4" refreshError="1"/>
      <sheetData sheetId="5"/>
      <sheetData sheetId="6" refreshError="1"/>
      <sheetData sheetId="7" refreshError="1"/>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Ralston"/>
      <sheetName val="Master"/>
      <sheetName val="Master Current"/>
      <sheetName val="Master New Rqsts"/>
      <sheetName val="Current Tabb"/>
      <sheetName val="Current Day"/>
      <sheetName val="Current Shefren"/>
      <sheetName val="Current Wilmot"/>
      <sheetName val="Current Lee"/>
      <sheetName val="Current Rzeminski"/>
      <sheetName val="Current Lu"/>
      <sheetName val="New Rqsts Day"/>
      <sheetName val="New Rqsts Shefren"/>
      <sheetName val="New Rqsts Wilmot"/>
      <sheetName val="New Rqsts Tabb"/>
      <sheetName val="New Requests Lee"/>
      <sheetName val="New Requests Lu"/>
    </sheetNames>
    <sheetDataSet>
      <sheetData sheetId="0" refreshError="1">
        <row r="1">
          <cell r="A1" t="str">
            <v>Agmt No</v>
          </cell>
          <cell r="B1" t="str">
            <v>Department</v>
          </cell>
          <cell r="C1" t="str">
            <v>Service Line</v>
          </cell>
          <cell r="D1" t="str">
            <v>Funding Category</v>
          </cell>
          <cell r="E1" t="str">
            <v>Item</v>
          </cell>
          <cell r="F1" t="str">
            <v>FY07 Cost Ctr</v>
          </cell>
          <cell r="G1" t="str">
            <v>FY07 Account</v>
          </cell>
          <cell r="H1" t="str">
            <v>VP</v>
          </cell>
          <cell r="I1" t="str">
            <v>CC Mgr</v>
          </cell>
          <cell r="J1" t="str">
            <v>Bus Plan No</v>
          </cell>
          <cell r="K1" t="str">
            <v>Est Proj Start Date</v>
          </cell>
          <cell r="L1" t="str">
            <v>Project Expiration</v>
          </cell>
          <cell r="M1" t="str">
            <v>Personnel</v>
          </cell>
          <cell r="N1" t="str">
            <v>FTE</v>
          </cell>
          <cell r="O1" t="str">
            <v>FY05 Bgt Transfer</v>
          </cell>
          <cell r="P1" t="str">
            <v>FY 05 Actl Transfer</v>
          </cell>
          <cell r="Q1" t="str">
            <v>FY 06 Bgtd Transfer</v>
          </cell>
          <cell r="R1" t="str">
            <v>FY 06 Est Yr End Transfer</v>
          </cell>
          <cell r="S1" t="str">
            <v>FY 07 Salary /Expense Increase</v>
          </cell>
          <cell r="T1" t="str">
            <v>FY 07 Est Transfer</v>
          </cell>
          <cell r="U1" t="str">
            <v>Revised FY 07 Transfer Request</v>
          </cell>
          <cell r="V1" t="str">
            <v>Incr /Decr from FY 06</v>
          </cell>
          <cell r="X1" t="str">
            <v>FTY 06 Cost Ctr</v>
          </cell>
          <cell r="Y1" t="str">
            <v>FY06 Account</v>
          </cell>
          <cell r="Z1" t="str">
            <v>Delphi Project Code</v>
          </cell>
        </row>
        <row r="2">
          <cell r="A2" t="str">
            <v>06s029</v>
          </cell>
          <cell r="B2" t="str">
            <v>Medicine</v>
          </cell>
          <cell r="C2" t="str">
            <v>Non-Surgical</v>
          </cell>
          <cell r="D2" t="str">
            <v>Medical Direction</v>
          </cell>
          <cell r="E2" t="str">
            <v>Med Dir - International Medicine</v>
          </cell>
          <cell r="F2">
            <v>86106</v>
          </cell>
          <cell r="G2">
            <v>563200</v>
          </cell>
          <cell r="H2" t="str">
            <v>Barbara Ralston</v>
          </cell>
          <cell r="I2" t="str">
            <v/>
          </cell>
          <cell r="M2" t="str">
            <v>Oberhelman</v>
          </cell>
          <cell r="N2">
            <v>0.15</v>
          </cell>
          <cell r="O2">
            <v>37631.360000000001</v>
          </cell>
          <cell r="P2">
            <v>37631.363333333335</v>
          </cell>
          <cell r="Q2">
            <v>45535.360000000001</v>
          </cell>
          <cell r="R2">
            <v>45540</v>
          </cell>
          <cell r="S2">
            <v>0.04</v>
          </cell>
          <cell r="T2">
            <v>47361.599999999999</v>
          </cell>
          <cell r="U2">
            <v>48861</v>
          </cell>
          <cell r="V2">
            <v>7.2924901185770746E-2</v>
          </cell>
          <cell r="X2">
            <v>86103</v>
          </cell>
          <cell r="Y2">
            <v>563200</v>
          </cell>
          <cell r="Z2" t="str">
            <v>1007500</v>
          </cell>
        </row>
        <row r="3">
          <cell r="A3" t="str">
            <v>18s006</v>
          </cell>
          <cell r="B3" t="str">
            <v>Various</v>
          </cell>
          <cell r="C3" t="str">
            <v>Non-Surgical</v>
          </cell>
          <cell r="D3" t="str">
            <v>Purchased Service</v>
          </cell>
          <cell r="E3" t="str">
            <v>International Medicine Travel Reimbursement</v>
          </cell>
          <cell r="F3">
            <v>86106</v>
          </cell>
          <cell r="G3">
            <v>564208</v>
          </cell>
          <cell r="H3" t="str">
            <v>Barbara Ralston</v>
          </cell>
          <cell r="I3" t="str">
            <v/>
          </cell>
          <cell r="P3">
            <v>38000</v>
          </cell>
          <cell r="R3">
            <v>50000</v>
          </cell>
          <cell r="S3">
            <v>0.04</v>
          </cell>
          <cell r="T3">
            <v>52000</v>
          </cell>
          <cell r="U3">
            <v>52000</v>
          </cell>
          <cell r="V3">
            <v>0.04</v>
          </cell>
          <cell r="X3">
            <v>86106</v>
          </cell>
          <cell r="Y3">
            <v>564208</v>
          </cell>
          <cell r="Z3" t="str">
            <v>1095646</v>
          </cell>
        </row>
        <row r="6">
          <cell r="A6" t="str">
            <v>Total</v>
          </cell>
          <cell r="O6">
            <v>37631.360000000001</v>
          </cell>
          <cell r="P6">
            <v>75631.363333333342</v>
          </cell>
          <cell r="Q6">
            <v>45535.360000000001</v>
          </cell>
          <cell r="R6">
            <v>95540</v>
          </cell>
          <cell r="T6">
            <v>99361.600000000006</v>
          </cell>
          <cell r="U6">
            <v>100861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Backstop"/>
      <sheetName val="Input-Ops Review"/>
      <sheetName val="Authorization"/>
      <sheetName val="Supporting Detail &gt;&gt;"/>
      <sheetName val="Prof_Financials"/>
      <sheetName val="Tech_Financials"/>
      <sheetName val="Source Data"/>
      <sheetName val="LOOKUP"/>
      <sheetName val="NotesConcerns"/>
      <sheetName val=" Version"/>
    </sheetNames>
    <sheetDataSet>
      <sheetData sheetId="0">
        <row r="1">
          <cell r="N1" t="str">
            <v>Service Line</v>
          </cell>
        </row>
      </sheetData>
      <sheetData sheetId="1"/>
      <sheetData sheetId="2"/>
      <sheetData sheetId="3"/>
      <sheetData sheetId="4"/>
      <sheetData sheetId="5"/>
      <sheetData sheetId="6"/>
      <sheetData sheetId="7"/>
      <sheetData sheetId="8" refreshError="1">
        <row r="1">
          <cell r="N1" t="str">
            <v>Service Line</v>
          </cell>
        </row>
        <row r="2">
          <cell r="N2" t="str">
            <v xml:space="preserve">Cardiac </v>
          </cell>
        </row>
        <row r="3">
          <cell r="N3" t="str">
            <v>Neurosciences</v>
          </cell>
        </row>
        <row r="4">
          <cell r="N4" t="str">
            <v>Transplant</v>
          </cell>
        </row>
        <row r="5">
          <cell r="N5" t="str">
            <v>Orthopedics</v>
          </cell>
        </row>
        <row r="6">
          <cell r="N6" t="str">
            <v>Omcology</v>
          </cell>
        </row>
        <row r="7">
          <cell r="N7" t="str">
            <v>Other Surgical Services</v>
          </cell>
        </row>
        <row r="8">
          <cell r="N8" t="str">
            <v>Other Medical Services</v>
          </cell>
        </row>
      </sheetData>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thopedics Projections"/>
      <sheetName val="Orthopedics Definitions"/>
      <sheetName val="Dermatology"/>
      <sheetName val="Dermatology Definitions"/>
      <sheetName val="Opthalmology"/>
      <sheetName val="Ophthalmology Definitions"/>
      <sheetName val="Radiology Ratios"/>
      <sheetName val="Radiology Definitions"/>
      <sheetName val="Outpatient Assumptions"/>
      <sheetName val="Inpatient Assumtions"/>
      <sheetName val="ICD9 Base"/>
      <sheetName val="Ortho DRG Base"/>
      <sheetName val="All DRG Base"/>
      <sheetName val="CPT Base"/>
      <sheetName val="Inpt PAMF %"/>
      <sheetName val="Solucient 02 03 Adjustment"/>
      <sheetName val="Solucient ICD9 CAGRs"/>
      <sheetName val="Ad Brd DRG CAGRs"/>
      <sheetName val="MidPt Ortho Programs"/>
      <sheetName val="Ortho Disch Div"/>
      <sheetName val="ICD9s"/>
      <sheetName val="DRGs"/>
      <sheetName val="C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preadsheet"/>
      <sheetName val="FY08Updated Est. Actual"/>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Backstop"/>
      <sheetName val="Input-Ops Review"/>
      <sheetName val="Authorization"/>
      <sheetName val="Supporting Detail &gt;&gt;"/>
      <sheetName val="Prof_Financials"/>
      <sheetName val="Tech_Financials"/>
      <sheetName val="Source Data"/>
      <sheetName val="LOOKUP"/>
      <sheetName val=" Version"/>
    </sheetNames>
    <sheetDataSet>
      <sheetData sheetId="0">
        <row r="1">
          <cell r="O1" t="str">
            <v>Market</v>
          </cell>
        </row>
      </sheetData>
      <sheetData sheetId="1"/>
      <sheetData sheetId="2"/>
      <sheetData sheetId="3"/>
      <sheetData sheetId="4"/>
      <sheetData sheetId="5"/>
      <sheetData sheetId="6"/>
      <sheetData sheetId="7"/>
      <sheetData sheetId="8">
        <row r="1">
          <cell r="O1" t="str">
            <v>Market</v>
          </cell>
        </row>
        <row r="2">
          <cell r="O2" t="str">
            <v>Community (San Mateo, Santa Clara)</v>
          </cell>
        </row>
        <row r="3">
          <cell r="O3" t="str">
            <v>Bay Area (9 County)</v>
          </cell>
        </row>
        <row r="4">
          <cell r="O4" t="str">
            <v>California</v>
          </cell>
        </row>
        <row r="5">
          <cell r="O5" t="str">
            <v>Western U.S.</v>
          </cell>
        </row>
        <row r="6">
          <cell r="O6" t="str">
            <v>National</v>
          </cell>
        </row>
        <row r="7">
          <cell r="O7" t="str">
            <v>International</v>
          </cell>
        </row>
      </sheetData>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Ortho IP Programs"/>
      <sheetName val="zx pivots - IP"/>
      <sheetName val="zx pivot PAMF"/>
      <sheetName val="zx pivot programs"/>
      <sheetName val="zx pivot payor"/>
      <sheetName val="zx pivot Div"/>
      <sheetName val="ortho-encIP adj"/>
      <sheetName val="OrthoDefin"/>
      <sheetName val="MD list"/>
      <sheetName val="PAMFinsur"/>
      <sheetName val="Payors"/>
      <sheetName val="data-ortho-encIP"/>
      <sheetName val="XXAll Programs"/>
      <sheetName val="All Programs"/>
    </sheetNames>
    <sheetDataSet>
      <sheetData sheetId="0">
        <row r="1">
          <cell r="A1" t="str">
            <v>DRG</v>
          </cell>
        </row>
      </sheetData>
      <sheetData sheetId="1"/>
      <sheetData sheetId="2"/>
      <sheetData sheetId="3"/>
      <sheetData sheetId="4"/>
      <sheetData sheetId="5"/>
      <sheetData sheetId="6"/>
      <sheetData sheetId="7"/>
      <sheetData sheetId="8" refreshError="1">
        <row r="1">
          <cell r="A1" t="str">
            <v>DRG</v>
          </cell>
          <cell r="B1" t="str">
            <v>DRG Desc</v>
          </cell>
          <cell r="C1" t="str">
            <v>SHC SL</v>
          </cell>
          <cell r="D1" t="str">
            <v>SHC Program</v>
          </cell>
        </row>
        <row r="2">
          <cell r="A2">
            <v>4</v>
          </cell>
          <cell r="B2" t="str">
            <v>SPINAL PROCEDURES</v>
          </cell>
          <cell r="C2" t="str">
            <v>Neuroscience</v>
          </cell>
          <cell r="D2" t="str">
            <v>Spine</v>
          </cell>
        </row>
        <row r="3">
          <cell r="A3">
            <v>6</v>
          </cell>
          <cell r="B3" t="str">
            <v>CARPAL TUNNEL RELEASE</v>
          </cell>
          <cell r="C3" t="str">
            <v>Neuroscience</v>
          </cell>
          <cell r="D3" t="str">
            <v>Hand</v>
          </cell>
        </row>
        <row r="4">
          <cell r="A4">
            <v>209</v>
          </cell>
          <cell r="B4" t="str">
            <v>MAJOR JOINT &amp; LIMB REATTACHMENT PROCEDURES OF LOWER EXTREMITY</v>
          </cell>
          <cell r="C4" t="str">
            <v>Orthopedics</v>
          </cell>
          <cell r="D4" t="str">
            <v>Reconstructive</v>
          </cell>
        </row>
        <row r="5">
          <cell r="A5">
            <v>216</v>
          </cell>
          <cell r="B5" t="str">
            <v>BIOPSIES OF MUSCULOSKELETAL SYSTEM &amp; CONNECTIVE TISSUE</v>
          </cell>
          <cell r="C5" t="str">
            <v>Orthopedics</v>
          </cell>
          <cell r="D5" t="str">
            <v>Tumor</v>
          </cell>
        </row>
        <row r="6">
          <cell r="A6">
            <v>223</v>
          </cell>
          <cell r="B6" t="str">
            <v>MAJOR SHOULDER/ELBOW PROC, OR OTHER UPPER EXTREMITY PROC W CC</v>
          </cell>
          <cell r="C6" t="str">
            <v>Orthopedics</v>
          </cell>
          <cell r="D6" t="str">
            <v>Sports Medicine</v>
          </cell>
        </row>
        <row r="7">
          <cell r="A7">
            <v>224</v>
          </cell>
          <cell r="B7" t="str">
            <v>SHOULDER,ELBOW OR FOREARM PROC,EXC MAJOR JOINT PROC, W/O CC</v>
          </cell>
          <cell r="C7" t="str">
            <v>Orthopedics</v>
          </cell>
          <cell r="D7" t="str">
            <v>Sports Medicine</v>
          </cell>
        </row>
        <row r="8">
          <cell r="A8">
            <v>225</v>
          </cell>
          <cell r="B8" t="str">
            <v>FOOT PROCEDURES</v>
          </cell>
          <cell r="C8" t="str">
            <v>Orthopedics</v>
          </cell>
          <cell r="D8" t="str">
            <v>Foot and Ankle</v>
          </cell>
        </row>
        <row r="9">
          <cell r="A9">
            <v>226</v>
          </cell>
          <cell r="B9" t="str">
            <v>SOFT TISSUE PROCEDURES W CC</v>
          </cell>
          <cell r="C9" t="str">
            <v>Orthopedics</v>
          </cell>
          <cell r="D9" t="str">
            <v>Sports Medicine</v>
          </cell>
        </row>
        <row r="10">
          <cell r="A10">
            <v>227</v>
          </cell>
          <cell r="B10" t="str">
            <v>SOFT TISSUE PROCEDURES W/O CC</v>
          </cell>
          <cell r="C10" t="str">
            <v>Orthopedics</v>
          </cell>
          <cell r="D10" t="str">
            <v>Sports Medicine</v>
          </cell>
        </row>
        <row r="11">
          <cell r="A11">
            <v>228</v>
          </cell>
          <cell r="B11" t="str">
            <v>MAJOR THUMB OR JOINT PROC,OR OTH HAND OR WRIST PROC W CC</v>
          </cell>
          <cell r="C11" t="str">
            <v>Orthopedics</v>
          </cell>
          <cell r="D11" t="str">
            <v>Hand</v>
          </cell>
        </row>
        <row r="12">
          <cell r="A12">
            <v>229</v>
          </cell>
          <cell r="B12" t="str">
            <v>HAND OR WRIST PROC, EXCEPT MAJOR JOINT PROC, W/O CC</v>
          </cell>
          <cell r="C12" t="str">
            <v>Orthopedics</v>
          </cell>
          <cell r="D12" t="str">
            <v>Hand</v>
          </cell>
        </row>
        <row r="13">
          <cell r="A13">
            <v>232</v>
          </cell>
          <cell r="B13" t="str">
            <v>ARTHROSCOPY</v>
          </cell>
          <cell r="C13" t="str">
            <v>Orthopedics</v>
          </cell>
          <cell r="D13" t="str">
            <v>Sports Medicine</v>
          </cell>
        </row>
        <row r="14">
          <cell r="A14">
            <v>239</v>
          </cell>
          <cell r="B14" t="str">
            <v>PATHOLOGICAL FRACTURES &amp; MUSCULOSKELETAL &amp; CONN TISS MALIGNANCY</v>
          </cell>
          <cell r="C14" t="str">
            <v>Orthopedics</v>
          </cell>
          <cell r="D14" t="str">
            <v>Tumor</v>
          </cell>
        </row>
        <row r="15">
          <cell r="A15">
            <v>441</v>
          </cell>
          <cell r="B15" t="str">
            <v>HAND PROCEDURES FOR INJURIES</v>
          </cell>
          <cell r="C15" t="str">
            <v>Orthopedics</v>
          </cell>
          <cell r="D15" t="str">
            <v>Hand</v>
          </cell>
        </row>
        <row r="16">
          <cell r="A16">
            <v>471</v>
          </cell>
          <cell r="B16" t="str">
            <v>BILATERAL OR MULTIPLE MAJOR JOINT PROCS OF LOWER EXTREMITY</v>
          </cell>
          <cell r="C16" t="str">
            <v>Orthopedics</v>
          </cell>
          <cell r="D16" t="str">
            <v>Reconstructive</v>
          </cell>
        </row>
        <row r="17">
          <cell r="A17">
            <v>491</v>
          </cell>
          <cell r="B17" t="str">
            <v>MAJOR JOINT &amp; LIMB REATTACHMENT PROCEDURES OF UPPER EXTREMITY</v>
          </cell>
          <cell r="C17" t="str">
            <v>Orthopedics</v>
          </cell>
          <cell r="D17" t="str">
            <v>Reconstructive</v>
          </cell>
        </row>
        <row r="18">
          <cell r="A18">
            <v>496</v>
          </cell>
          <cell r="B18" t="str">
            <v>COMBINED ANTERIOR/POSTERIOR SPINAL FUSION</v>
          </cell>
          <cell r="C18" t="str">
            <v>Orthopedics</v>
          </cell>
          <cell r="D18" t="str">
            <v>Spine</v>
          </cell>
        </row>
        <row r="19">
          <cell r="A19">
            <v>497</v>
          </cell>
          <cell r="B19" t="str">
            <v>SPINAL FUSION EXCEPT CERVICAL W CC</v>
          </cell>
          <cell r="C19" t="str">
            <v>Orthopedics</v>
          </cell>
          <cell r="D19" t="str">
            <v>Spine</v>
          </cell>
        </row>
        <row r="20">
          <cell r="A20">
            <v>498</v>
          </cell>
          <cell r="B20" t="str">
            <v>SPINAL FUSION EXCEPT CERVICAL W/O CC</v>
          </cell>
          <cell r="C20" t="str">
            <v>Orthopedics</v>
          </cell>
          <cell r="D20" t="str">
            <v>Spine</v>
          </cell>
        </row>
        <row r="21">
          <cell r="A21">
            <v>499</v>
          </cell>
          <cell r="B21" t="str">
            <v>BACK &amp; NECK PROCEDURES EXCEPT SPINAL FUSION W CC</v>
          </cell>
          <cell r="C21" t="str">
            <v>Orthopedics</v>
          </cell>
          <cell r="D21" t="str">
            <v>Spine</v>
          </cell>
        </row>
        <row r="22">
          <cell r="A22">
            <v>500</v>
          </cell>
          <cell r="B22" t="str">
            <v>BACK &amp; NECK PROCEDURES EXCEPT SPINAL FUSION W/O CC</v>
          </cell>
          <cell r="C22" t="str">
            <v>Orthopedics</v>
          </cell>
          <cell r="D22" t="str">
            <v>Spine</v>
          </cell>
        </row>
        <row r="23">
          <cell r="A23">
            <v>501</v>
          </cell>
          <cell r="B23" t="str">
            <v>KNEE PROC W PDX OF INFECTION W CC</v>
          </cell>
          <cell r="C23" t="str">
            <v>Orthopedics</v>
          </cell>
          <cell r="D23" t="str">
            <v>Sports Medicine</v>
          </cell>
        </row>
        <row r="24">
          <cell r="A24">
            <v>502</v>
          </cell>
          <cell r="B24" t="str">
            <v>KNEE PROC W PDX OF INFECTION W/O CC</v>
          </cell>
          <cell r="C24" t="str">
            <v>Orthopedics</v>
          </cell>
          <cell r="D24" t="str">
            <v>Sports Medicine</v>
          </cell>
        </row>
        <row r="25">
          <cell r="A25">
            <v>503</v>
          </cell>
          <cell r="B25" t="str">
            <v>KNEE PROCEDURES W/O PDX OF INFECTION</v>
          </cell>
          <cell r="C25" t="str">
            <v>Orthopedics</v>
          </cell>
          <cell r="D25" t="str">
            <v>Sports Medicine</v>
          </cell>
        </row>
        <row r="26">
          <cell r="A26">
            <v>519</v>
          </cell>
          <cell r="B26" t="str">
            <v>CERVICAL SPINAL FUSION W CC</v>
          </cell>
          <cell r="C26" t="str">
            <v>Orthopedics</v>
          </cell>
          <cell r="D26" t="str">
            <v>Spine</v>
          </cell>
        </row>
        <row r="27">
          <cell r="A27">
            <v>520</v>
          </cell>
          <cell r="B27" t="str">
            <v>CERVICAL SPINAL FUSION W/O CC</v>
          </cell>
          <cell r="C27" t="str">
            <v>Orthopedics</v>
          </cell>
          <cell r="D27" t="str">
            <v>Spine</v>
          </cell>
        </row>
        <row r="28">
          <cell r="A28">
            <v>531</v>
          </cell>
          <cell r="B28" t="str">
            <v>Spinal Procedures without CC</v>
          </cell>
          <cell r="C28" t="str">
            <v>Neuroscience</v>
          </cell>
          <cell r="D28" t="str">
            <v>Spine</v>
          </cell>
        </row>
        <row r="29">
          <cell r="A29">
            <v>532</v>
          </cell>
          <cell r="B29" t="str">
            <v>Spinal Procedures with CC</v>
          </cell>
          <cell r="C29" t="str">
            <v>Neuroscience</v>
          </cell>
          <cell r="D29" t="str">
            <v>Spine</v>
          </cell>
        </row>
        <row r="30">
          <cell r="A30">
            <v>271</v>
          </cell>
          <cell r="B30" t="str">
            <v>SKIN ULCERS</v>
          </cell>
          <cell r="C30" t="str">
            <v>Dermatology</v>
          </cell>
          <cell r="D30" t="str">
            <v>N/A</v>
          </cell>
        </row>
        <row r="31">
          <cell r="A31">
            <v>272</v>
          </cell>
          <cell r="B31" t="str">
            <v>MAJOR SKIN DISORDERS W CC</v>
          </cell>
          <cell r="C31" t="str">
            <v>Dermatology</v>
          </cell>
          <cell r="D31" t="str">
            <v>N/A</v>
          </cell>
        </row>
        <row r="32">
          <cell r="A32">
            <v>537</v>
          </cell>
          <cell r="B32" t="str">
            <v>Local Excision and Removal of Internal Fixation Devices Except Hip and Femur with CC</v>
          </cell>
          <cell r="C32" t="str">
            <v>Orthopedics</v>
          </cell>
          <cell r="D32" t="str">
            <v>Reconstructive</v>
          </cell>
        </row>
        <row r="33">
          <cell r="A33">
            <v>538</v>
          </cell>
          <cell r="B33" t="str">
            <v>Local Excision and Removal of Internal Fixation Devices Except Hip and Femur without CC</v>
          </cell>
          <cell r="C33" t="str">
            <v>Orthopedics</v>
          </cell>
          <cell r="D33" t="str">
            <v>Reconstructive</v>
          </cell>
        </row>
      </sheetData>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 Stop Modified"/>
      <sheetName val="Summary for stops"/>
      <sheetName val="FY13 Alloc"/>
      <sheetName val="Pivot"/>
      <sheetName val="Mail Stop  Summary"/>
      <sheetName val="Sheet2"/>
      <sheetName val="Mail Stop "/>
      <sheetName val="Sheet1"/>
      <sheetName val="LAWSON POSTAGE RENTAL"/>
    </sheetNames>
    <sheetDataSet>
      <sheetData sheetId="0">
        <row r="3">
          <cell r="A3">
            <v>5500</v>
          </cell>
          <cell r="B3" t="str">
            <v>REVENUE MANAGEMENT</v>
          </cell>
          <cell r="C3" t="str">
            <v>2690 HANOVER ST.</v>
          </cell>
          <cell r="D3">
            <v>0</v>
          </cell>
          <cell r="E3" t="str">
            <v>SHC</v>
          </cell>
          <cell r="F3">
            <v>0</v>
          </cell>
          <cell r="G3">
            <v>0</v>
          </cell>
          <cell r="H3">
            <v>2</v>
          </cell>
          <cell r="I3">
            <v>0</v>
          </cell>
          <cell r="J3">
            <v>2</v>
          </cell>
          <cell r="K3">
            <v>0</v>
          </cell>
        </row>
        <row r="4">
          <cell r="A4">
            <v>5499</v>
          </cell>
          <cell r="B4" t="str">
            <v>PAIN SERVICES</v>
          </cell>
          <cell r="C4" t="str">
            <v>321 MIDDLEFIELD</v>
          </cell>
          <cell r="D4">
            <v>0</v>
          </cell>
          <cell r="E4" t="str">
            <v>LPCH</v>
          </cell>
          <cell r="F4">
            <v>0</v>
          </cell>
          <cell r="G4">
            <v>0</v>
          </cell>
          <cell r="H4">
            <v>0</v>
          </cell>
          <cell r="I4">
            <v>2</v>
          </cell>
          <cell r="J4">
            <v>2</v>
          </cell>
          <cell r="K4">
            <v>0</v>
          </cell>
        </row>
        <row r="5">
          <cell r="A5">
            <v>5506</v>
          </cell>
          <cell r="B5" t="str">
            <v>SOAR GROUP</v>
          </cell>
          <cell r="C5" t="str">
            <v>900 ARGUELLO</v>
          </cell>
          <cell r="D5">
            <v>0</v>
          </cell>
          <cell r="E5" t="str">
            <v>LPCH</v>
          </cell>
          <cell r="F5">
            <v>0</v>
          </cell>
          <cell r="G5">
            <v>0</v>
          </cell>
          <cell r="H5">
            <v>0</v>
          </cell>
          <cell r="I5">
            <v>1</v>
          </cell>
          <cell r="J5">
            <v>1</v>
          </cell>
          <cell r="K5">
            <v>0</v>
          </cell>
        </row>
        <row r="6">
          <cell r="A6">
            <v>5508</v>
          </cell>
          <cell r="B6" t="str">
            <v>PAYROLL, LPCH</v>
          </cell>
          <cell r="C6" t="str">
            <v>1510 PAGE MILL RD.</v>
          </cell>
          <cell r="D6">
            <v>0</v>
          </cell>
          <cell r="E6" t="str">
            <v>LPCH</v>
          </cell>
          <cell r="F6">
            <v>0</v>
          </cell>
          <cell r="G6">
            <v>0</v>
          </cell>
          <cell r="H6">
            <v>0</v>
          </cell>
          <cell r="I6">
            <v>2</v>
          </cell>
          <cell r="J6">
            <v>2</v>
          </cell>
          <cell r="K6" t="str">
            <v>Y</v>
          </cell>
        </row>
        <row r="7">
          <cell r="A7">
            <v>5511</v>
          </cell>
          <cell r="B7" t="str">
            <v>LPCH ADMITTING DEPARTMENT</v>
          </cell>
          <cell r="C7" t="str">
            <v>1520 PAGE MILL RD.</v>
          </cell>
          <cell r="D7" t="str">
            <v>1ST FL D106</v>
          </cell>
          <cell r="E7" t="str">
            <v>LPCH</v>
          </cell>
          <cell r="F7">
            <v>0</v>
          </cell>
          <cell r="G7">
            <v>0</v>
          </cell>
          <cell r="H7">
            <v>0</v>
          </cell>
          <cell r="I7">
            <v>2</v>
          </cell>
          <cell r="J7">
            <v>2</v>
          </cell>
          <cell r="K7">
            <v>0</v>
          </cell>
        </row>
        <row r="8">
          <cell r="A8">
            <v>5514</v>
          </cell>
          <cell r="B8" t="str">
            <v>FINANCIAL PLNG AND DEC SUPPORT SVCS. - LPCH</v>
          </cell>
          <cell r="C8" t="str">
            <v>4700 BOHANNON DR.</v>
          </cell>
          <cell r="D8">
            <v>0</v>
          </cell>
          <cell r="E8" t="str">
            <v>LPCH</v>
          </cell>
          <cell r="F8">
            <v>0</v>
          </cell>
          <cell r="G8">
            <v>0</v>
          </cell>
          <cell r="H8">
            <v>0</v>
          </cell>
          <cell r="I8">
            <v>2</v>
          </cell>
          <cell r="J8">
            <v>2</v>
          </cell>
          <cell r="K8" t="str">
            <v>Y</v>
          </cell>
        </row>
        <row r="9">
          <cell r="A9">
            <v>5522</v>
          </cell>
          <cell r="B9" t="str">
            <v>INFORMATION TECHNOLOGY (IT) (LPCH)</v>
          </cell>
          <cell r="C9" t="str">
            <v>4100 BOHANNON DR.</v>
          </cell>
          <cell r="D9" t="str">
            <v xml:space="preserve">2ND FL </v>
          </cell>
          <cell r="E9" t="str">
            <v>LPCH</v>
          </cell>
          <cell r="F9">
            <v>0</v>
          </cell>
          <cell r="G9">
            <v>0</v>
          </cell>
          <cell r="H9">
            <v>0</v>
          </cell>
          <cell r="I9">
            <v>2</v>
          </cell>
          <cell r="J9">
            <v>2</v>
          </cell>
          <cell r="K9" t="str">
            <v>Y</v>
          </cell>
        </row>
        <row r="10">
          <cell r="A10">
            <v>5523</v>
          </cell>
          <cell r="B10" t="str">
            <v>COMMUNITY CLINICAL SERVICES (LPCH)</v>
          </cell>
          <cell r="C10" t="str">
            <v>4100 BOHANNON DR.</v>
          </cell>
          <cell r="D10">
            <v>0</v>
          </cell>
          <cell r="E10" t="str">
            <v>LPCH</v>
          </cell>
          <cell r="F10">
            <v>0</v>
          </cell>
          <cell r="G10">
            <v>0</v>
          </cell>
          <cell r="H10">
            <v>0</v>
          </cell>
          <cell r="I10">
            <v>2</v>
          </cell>
          <cell r="J10">
            <v>2</v>
          </cell>
          <cell r="K10" t="str">
            <v>Y</v>
          </cell>
        </row>
        <row r="11">
          <cell r="A11">
            <v>5524</v>
          </cell>
          <cell r="B11" t="str">
            <v>GOVERNMENT RELATIONS (LPCH)</v>
          </cell>
          <cell r="C11" t="str">
            <v>4100 BOHANNON DR.</v>
          </cell>
          <cell r="D11">
            <v>0</v>
          </cell>
          <cell r="E11" t="str">
            <v>LPCH</v>
          </cell>
          <cell r="F11">
            <v>0</v>
          </cell>
          <cell r="G11">
            <v>0</v>
          </cell>
          <cell r="H11">
            <v>0</v>
          </cell>
          <cell r="I11">
            <v>2</v>
          </cell>
          <cell r="J11">
            <v>2</v>
          </cell>
          <cell r="K11" t="str">
            <v>Y</v>
          </cell>
        </row>
        <row r="12">
          <cell r="A12">
            <v>5530</v>
          </cell>
          <cell r="B12" t="str">
            <v xml:space="preserve">DEPT OF PEDS - BILLING/REIMBURSEMENT </v>
          </cell>
          <cell r="C12" t="str">
            <v>4700 BOHANNON DR.</v>
          </cell>
          <cell r="D12">
            <v>0</v>
          </cell>
          <cell r="E12" t="str">
            <v>LPCH</v>
          </cell>
          <cell r="F12">
            <v>0</v>
          </cell>
          <cell r="G12">
            <v>0</v>
          </cell>
          <cell r="H12">
            <v>0</v>
          </cell>
          <cell r="I12">
            <v>2</v>
          </cell>
          <cell r="J12">
            <v>2</v>
          </cell>
          <cell r="K12" t="str">
            <v>Y</v>
          </cell>
        </row>
        <row r="13">
          <cell r="A13">
            <v>5531</v>
          </cell>
          <cell r="B13" t="str">
            <v>HOME PHARMACY</v>
          </cell>
          <cell r="C13" t="str">
            <v>1520 PAGE MILL RD.</v>
          </cell>
          <cell r="D13" t="str">
            <v>FLOOR-G</v>
          </cell>
          <cell r="E13" t="str">
            <v>LPCH</v>
          </cell>
          <cell r="F13">
            <v>0</v>
          </cell>
          <cell r="G13">
            <v>0</v>
          </cell>
          <cell r="H13">
            <v>0</v>
          </cell>
          <cell r="I13">
            <v>2</v>
          </cell>
          <cell r="J13">
            <v>2</v>
          </cell>
          <cell r="K13" t="str">
            <v>Y</v>
          </cell>
        </row>
        <row r="14">
          <cell r="A14">
            <v>5532</v>
          </cell>
          <cell r="B14" t="str">
            <v>HEALTH VAN</v>
          </cell>
          <cell r="C14" t="str">
            <v>1520 PAGE MILL RD.</v>
          </cell>
          <cell r="D14" t="str">
            <v>313 P</v>
          </cell>
          <cell r="E14" t="str">
            <v>LPCH</v>
          </cell>
          <cell r="F14">
            <v>0</v>
          </cell>
          <cell r="G14">
            <v>0</v>
          </cell>
          <cell r="H14">
            <v>0</v>
          </cell>
          <cell r="I14">
            <v>2</v>
          </cell>
          <cell r="J14">
            <v>2</v>
          </cell>
          <cell r="K14" t="str">
            <v>Y</v>
          </cell>
        </row>
        <row r="15">
          <cell r="A15">
            <v>5532</v>
          </cell>
          <cell r="B15" t="str">
            <v>PEDIATRIC WEIGHT CONTROL PROGRAMS</v>
          </cell>
          <cell r="C15" t="str">
            <v>4100 BOHANNON DR.</v>
          </cell>
          <cell r="D15" t="str">
            <v>1ST FLOOR</v>
          </cell>
          <cell r="E15" t="str">
            <v>LPCH</v>
          </cell>
          <cell r="F15">
            <v>0</v>
          </cell>
          <cell r="G15">
            <v>0</v>
          </cell>
          <cell r="H15">
            <v>0</v>
          </cell>
          <cell r="I15">
            <v>2</v>
          </cell>
          <cell r="J15">
            <v>2</v>
          </cell>
          <cell r="K15" t="str">
            <v>Y</v>
          </cell>
        </row>
        <row r="16">
          <cell r="A16">
            <v>5533</v>
          </cell>
          <cell r="B16" t="str">
            <v>REHAB, LPCH</v>
          </cell>
          <cell r="C16" t="str">
            <v>321 MIDDLEFIELD RD.</v>
          </cell>
          <cell r="D16" t="str">
            <v>SUITE 130</v>
          </cell>
          <cell r="E16" t="str">
            <v>LPCH</v>
          </cell>
          <cell r="F16">
            <v>0</v>
          </cell>
          <cell r="G16">
            <v>0</v>
          </cell>
          <cell r="H16">
            <v>0</v>
          </cell>
          <cell r="I16">
            <v>2</v>
          </cell>
          <cell r="J16">
            <v>2</v>
          </cell>
          <cell r="K16" t="str">
            <v>Y</v>
          </cell>
        </row>
        <row r="17">
          <cell r="A17">
            <v>5544</v>
          </cell>
          <cell r="B17" t="str">
            <v>LPCH LEADERSHIP &amp; EDUCATION</v>
          </cell>
          <cell r="C17" t="str">
            <v>4100 BOHANNON DR.</v>
          </cell>
          <cell r="D17">
            <v>0</v>
          </cell>
          <cell r="E17" t="str">
            <v>LPCH</v>
          </cell>
          <cell r="F17">
            <v>0</v>
          </cell>
          <cell r="G17">
            <v>0</v>
          </cell>
          <cell r="H17">
            <v>0</v>
          </cell>
          <cell r="I17">
            <v>2</v>
          </cell>
          <cell r="J17">
            <v>2</v>
          </cell>
          <cell r="K17">
            <v>0</v>
          </cell>
        </row>
        <row r="18">
          <cell r="A18">
            <v>5545</v>
          </cell>
          <cell r="B18" t="str">
            <v>COMMUNITY OUTREACH -- SAFE KIDS/FIREARM SAFETY</v>
          </cell>
          <cell r="C18" t="str">
            <v>4100 BOHANNON DR.</v>
          </cell>
          <cell r="D18">
            <v>0</v>
          </cell>
          <cell r="E18" t="str">
            <v>LPCH</v>
          </cell>
          <cell r="F18">
            <v>0</v>
          </cell>
          <cell r="G18">
            <v>0</v>
          </cell>
          <cell r="H18">
            <v>0</v>
          </cell>
          <cell r="I18">
            <v>2</v>
          </cell>
          <cell r="J18">
            <v>2</v>
          </cell>
          <cell r="K18" t="str">
            <v>Y</v>
          </cell>
        </row>
        <row r="19">
          <cell r="A19">
            <v>5545</v>
          </cell>
          <cell r="B19" t="str">
            <v>WEB CENTER</v>
          </cell>
          <cell r="C19" t="str">
            <v>4700 BOHANNON DR.</v>
          </cell>
          <cell r="D19" t="str">
            <v>1ST FLOOR</v>
          </cell>
          <cell r="E19" t="str">
            <v>LPCH</v>
          </cell>
          <cell r="F19">
            <v>0</v>
          </cell>
          <cell r="G19">
            <v>0</v>
          </cell>
          <cell r="H19">
            <v>0</v>
          </cell>
          <cell r="I19">
            <v>2</v>
          </cell>
          <cell r="J19">
            <v>2</v>
          </cell>
          <cell r="K19" t="str">
            <v>Y</v>
          </cell>
        </row>
        <row r="20">
          <cell r="A20">
            <v>5545</v>
          </cell>
          <cell r="B20" t="str">
            <v>24-7 LINE</v>
          </cell>
          <cell r="C20" t="str">
            <v>4700 BOHANNON DR.</v>
          </cell>
          <cell r="D20">
            <v>0</v>
          </cell>
          <cell r="E20" t="str">
            <v>LPCH</v>
          </cell>
          <cell r="F20">
            <v>0</v>
          </cell>
          <cell r="G20">
            <v>0</v>
          </cell>
          <cell r="H20">
            <v>0</v>
          </cell>
          <cell r="I20">
            <v>2</v>
          </cell>
          <cell r="J20">
            <v>2</v>
          </cell>
          <cell r="K20" t="str">
            <v>Y</v>
          </cell>
        </row>
        <row r="21">
          <cell r="A21">
            <v>5545</v>
          </cell>
          <cell r="B21" t="str">
            <v>MARKETING AND COMMUNICATIONS (MOVE 2/05)</v>
          </cell>
          <cell r="C21" t="str">
            <v>4700 BOHANNON DR.</v>
          </cell>
          <cell r="D21" t="str">
            <v>SUITE 225</v>
          </cell>
          <cell r="E21" t="str">
            <v>LPCH</v>
          </cell>
          <cell r="F21">
            <v>0</v>
          </cell>
          <cell r="G21">
            <v>0</v>
          </cell>
          <cell r="H21">
            <v>0</v>
          </cell>
          <cell r="I21">
            <v>2</v>
          </cell>
          <cell r="J21">
            <v>2</v>
          </cell>
          <cell r="K21" t="str">
            <v>Y</v>
          </cell>
        </row>
        <row r="22">
          <cell r="A22">
            <v>5554</v>
          </cell>
          <cell r="B22" t="str">
            <v>TREASURY (THOMAS MALM)</v>
          </cell>
          <cell r="C22" t="str">
            <v>1510 PAGE MILL RD.</v>
          </cell>
          <cell r="D22" t="str">
            <v>2ND FL</v>
          </cell>
          <cell r="E22" t="str">
            <v>SHC</v>
          </cell>
          <cell r="F22">
            <v>0</v>
          </cell>
          <cell r="G22">
            <v>0</v>
          </cell>
          <cell r="H22">
            <v>2</v>
          </cell>
          <cell r="I22">
            <v>2</v>
          </cell>
          <cell r="J22">
            <v>4</v>
          </cell>
          <cell r="K22">
            <v>0</v>
          </cell>
        </row>
        <row r="23">
          <cell r="A23">
            <v>5551</v>
          </cell>
          <cell r="B23" t="str">
            <v>OFFICE OF BOARD AFFAIRS (KATHLEEN M. SOCHAN)</v>
          </cell>
          <cell r="C23" t="str">
            <v>700 WELCH RD.  BARN</v>
          </cell>
          <cell r="D23">
            <v>150</v>
          </cell>
          <cell r="E23" t="str">
            <v>LPCH</v>
          </cell>
          <cell r="F23">
            <v>0</v>
          </cell>
          <cell r="G23">
            <v>0</v>
          </cell>
          <cell r="H23">
            <v>0</v>
          </cell>
          <cell r="I23">
            <v>2</v>
          </cell>
          <cell r="J23">
            <v>2</v>
          </cell>
          <cell r="K23" t="str">
            <v>Y</v>
          </cell>
        </row>
        <row r="24">
          <cell r="A24">
            <v>5551</v>
          </cell>
          <cell r="B24" t="str">
            <v>ADMINISTRATION, LPCH</v>
          </cell>
          <cell r="C24" t="str">
            <v>770 WELCH RD.</v>
          </cell>
          <cell r="D24" t="str">
            <v>150</v>
          </cell>
          <cell r="E24" t="str">
            <v>LPCH</v>
          </cell>
          <cell r="F24">
            <v>0</v>
          </cell>
          <cell r="G24">
            <v>0</v>
          </cell>
          <cell r="H24">
            <v>0</v>
          </cell>
          <cell r="I24">
            <v>2</v>
          </cell>
          <cell r="J24">
            <v>2</v>
          </cell>
          <cell r="K24" t="str">
            <v>Y</v>
          </cell>
        </row>
        <row r="25">
          <cell r="A25">
            <v>5553</v>
          </cell>
          <cell r="B25" t="str">
            <v xml:space="preserve">ACCOUNTING (GENERAL) , LPCH </v>
          </cell>
          <cell r="C25" t="str">
            <v>4700 BOHANNON DR.</v>
          </cell>
          <cell r="D25" t="str">
            <v>2ND FL</v>
          </cell>
          <cell r="E25" t="str">
            <v>LPCH</v>
          </cell>
          <cell r="F25">
            <v>0</v>
          </cell>
          <cell r="G25">
            <v>0</v>
          </cell>
          <cell r="H25">
            <v>0</v>
          </cell>
          <cell r="I25">
            <v>2</v>
          </cell>
          <cell r="J25">
            <v>2</v>
          </cell>
          <cell r="K25" t="str">
            <v>Y</v>
          </cell>
        </row>
        <row r="26">
          <cell r="A26">
            <v>5565</v>
          </cell>
          <cell r="B26" t="str">
            <v>HIMS CODEING (MED. REC.)</v>
          </cell>
          <cell r="C26" t="str">
            <v>4700 BOHANNON DR.</v>
          </cell>
          <cell r="D26">
            <v>0</v>
          </cell>
          <cell r="E26" t="str">
            <v>LPCH</v>
          </cell>
          <cell r="F26">
            <v>0</v>
          </cell>
          <cell r="G26">
            <v>0</v>
          </cell>
          <cell r="H26">
            <v>0</v>
          </cell>
          <cell r="I26">
            <v>2</v>
          </cell>
          <cell r="J26">
            <v>2</v>
          </cell>
          <cell r="K26" t="str">
            <v>Y</v>
          </cell>
        </row>
        <row r="27">
          <cell r="A27">
            <v>5565</v>
          </cell>
          <cell r="B27" t="str">
            <v>MEDICAL RECORD MANAGEMENT MONICA RIVERA 724-9873</v>
          </cell>
          <cell r="C27" t="str">
            <v>4700 BOHANNON DR.</v>
          </cell>
          <cell r="D27">
            <v>0</v>
          </cell>
          <cell r="E27" t="str">
            <v>LPCH</v>
          </cell>
          <cell r="F27">
            <v>0</v>
          </cell>
          <cell r="G27">
            <v>0</v>
          </cell>
          <cell r="H27">
            <v>0</v>
          </cell>
          <cell r="I27">
            <v>2</v>
          </cell>
          <cell r="J27">
            <v>2</v>
          </cell>
          <cell r="K27" t="str">
            <v>Y</v>
          </cell>
        </row>
        <row r="28">
          <cell r="A28">
            <v>5575</v>
          </cell>
          <cell r="B28" t="str">
            <v>INTERPERTER SERVICES</v>
          </cell>
          <cell r="C28" t="str">
            <v>700 WELCH RD.  BARN</v>
          </cell>
          <cell r="D28">
            <v>232</v>
          </cell>
          <cell r="E28" t="str">
            <v>LPCH</v>
          </cell>
          <cell r="F28">
            <v>0</v>
          </cell>
          <cell r="G28">
            <v>0</v>
          </cell>
          <cell r="H28">
            <v>0</v>
          </cell>
          <cell r="I28">
            <v>2</v>
          </cell>
          <cell r="J28">
            <v>2</v>
          </cell>
          <cell r="K28" t="str">
            <v>Y</v>
          </cell>
        </row>
        <row r="29">
          <cell r="A29">
            <v>5582</v>
          </cell>
          <cell r="B29" t="str">
            <v>PATIENT FINANCIAL SERVICES LPCH</v>
          </cell>
          <cell r="C29" t="str">
            <v>4700 BOHANNON DR.</v>
          </cell>
          <cell r="D29" t="str">
            <v>2ND FLOOR</v>
          </cell>
          <cell r="E29" t="str">
            <v>LPCH</v>
          </cell>
          <cell r="F29">
            <v>0</v>
          </cell>
          <cell r="G29">
            <v>0</v>
          </cell>
          <cell r="H29">
            <v>0</v>
          </cell>
          <cell r="I29">
            <v>2</v>
          </cell>
          <cell r="J29">
            <v>2</v>
          </cell>
          <cell r="K29">
            <v>0</v>
          </cell>
        </row>
        <row r="30">
          <cell r="A30">
            <v>5583</v>
          </cell>
          <cell r="B30" t="str">
            <v>INTERPRETER SERVICES MANAGER (GRACIELA DUPERRAULT)</v>
          </cell>
          <cell r="C30" t="str">
            <v>700 WELCH RD.</v>
          </cell>
          <cell r="D30" t="str">
            <v>SUITE 220</v>
          </cell>
          <cell r="E30" t="str">
            <v>LPCH</v>
          </cell>
          <cell r="F30">
            <v>0</v>
          </cell>
          <cell r="G30">
            <v>0</v>
          </cell>
          <cell r="H30">
            <v>0</v>
          </cell>
          <cell r="I30">
            <v>2</v>
          </cell>
          <cell r="J30">
            <v>2</v>
          </cell>
          <cell r="K30" t="str">
            <v>Y</v>
          </cell>
        </row>
        <row r="31">
          <cell r="A31">
            <v>5613</v>
          </cell>
          <cell r="B31" t="str">
            <v>WELL BABY NURSERY</v>
          </cell>
          <cell r="C31" t="str">
            <v>SHC C695</v>
          </cell>
          <cell r="D31" t="str">
            <v>HF205</v>
          </cell>
          <cell r="E31" t="str">
            <v>LPCH</v>
          </cell>
          <cell r="F31">
            <v>0</v>
          </cell>
          <cell r="G31">
            <v>0</v>
          </cell>
          <cell r="H31">
            <v>0</v>
          </cell>
          <cell r="I31">
            <v>2</v>
          </cell>
          <cell r="J31">
            <v>2</v>
          </cell>
          <cell r="K31">
            <v>0</v>
          </cell>
        </row>
        <row r="32">
          <cell r="A32">
            <v>5697</v>
          </cell>
          <cell r="B32" t="str">
            <v>NEURO-ONCOLOGY PATIENT NAVIGATOR</v>
          </cell>
          <cell r="C32" t="str">
            <v>703 WELCH RD.</v>
          </cell>
          <cell r="D32" t="str">
            <v>H503</v>
          </cell>
          <cell r="E32" t="str">
            <v>LPCH</v>
          </cell>
          <cell r="F32">
            <v>0</v>
          </cell>
          <cell r="G32">
            <v>0</v>
          </cell>
          <cell r="H32">
            <v>0</v>
          </cell>
          <cell r="I32">
            <v>2</v>
          </cell>
          <cell r="J32">
            <v>2</v>
          </cell>
          <cell r="K32">
            <v>0</v>
          </cell>
        </row>
        <row r="33">
          <cell r="A33">
            <v>5713</v>
          </cell>
          <cell r="B33" t="str">
            <v>RISK MANAGEMENT</v>
          </cell>
          <cell r="C33" t="str">
            <v>1520 PAGE MILL RD.</v>
          </cell>
          <cell r="D33" t="str">
            <v>1ST FLOOR</v>
          </cell>
          <cell r="E33" t="str">
            <v>SHC</v>
          </cell>
          <cell r="F33">
            <v>0</v>
          </cell>
          <cell r="G33">
            <v>0</v>
          </cell>
          <cell r="H33">
            <v>2</v>
          </cell>
          <cell r="I33">
            <v>2</v>
          </cell>
          <cell r="J33">
            <v>4</v>
          </cell>
          <cell r="K33">
            <v>0</v>
          </cell>
        </row>
        <row r="34">
          <cell r="A34">
            <v>5867</v>
          </cell>
          <cell r="B34" t="str">
            <v>SUSAN GRAY ADMIN</v>
          </cell>
          <cell r="C34" t="str">
            <v>4700 BOHANNON DR.</v>
          </cell>
          <cell r="D34">
            <v>0</v>
          </cell>
          <cell r="E34" t="str">
            <v>LPCH</v>
          </cell>
          <cell r="F34">
            <v>0</v>
          </cell>
          <cell r="G34">
            <v>0</v>
          </cell>
          <cell r="H34">
            <v>0</v>
          </cell>
          <cell r="I34">
            <v>2</v>
          </cell>
          <cell r="J34">
            <v>2</v>
          </cell>
          <cell r="K34" t="str">
            <v>Y</v>
          </cell>
        </row>
        <row r="35">
          <cell r="A35">
            <v>5699</v>
          </cell>
          <cell r="B35" t="str">
            <v>DIR. SUPPORT SERVICES</v>
          </cell>
          <cell r="C35" t="str">
            <v>700 WELCH RD.  BARN</v>
          </cell>
          <cell r="D35" t="str">
            <v>VINTAGE</v>
          </cell>
          <cell r="E35" t="str">
            <v>LPCH</v>
          </cell>
          <cell r="F35">
            <v>0</v>
          </cell>
          <cell r="G35">
            <v>0</v>
          </cell>
          <cell r="H35">
            <v>0</v>
          </cell>
          <cell r="I35">
            <v>2</v>
          </cell>
          <cell r="J35">
            <v>2</v>
          </cell>
          <cell r="K35">
            <v>0</v>
          </cell>
        </row>
        <row r="36">
          <cell r="A36">
            <v>5706</v>
          </cell>
          <cell r="B36" t="str">
            <v>NEWBORN NURSERY</v>
          </cell>
          <cell r="C36" t="str">
            <v>SHC</v>
          </cell>
          <cell r="D36" t="str">
            <v>HF205</v>
          </cell>
          <cell r="E36" t="str">
            <v>LPCH</v>
          </cell>
          <cell r="F36">
            <v>0</v>
          </cell>
          <cell r="G36">
            <v>0</v>
          </cell>
          <cell r="H36">
            <v>0</v>
          </cell>
          <cell r="I36">
            <v>2</v>
          </cell>
          <cell r="J36">
            <v>2</v>
          </cell>
          <cell r="K36">
            <v>0</v>
          </cell>
        </row>
        <row r="37">
          <cell r="A37">
            <v>5727</v>
          </cell>
          <cell r="B37" t="str">
            <v>TRANSPORTATION AND HOUSING</v>
          </cell>
          <cell r="C37" t="str">
            <v>700 WELCH RD. BARN</v>
          </cell>
          <cell r="D37" t="str">
            <v>114B</v>
          </cell>
          <cell r="E37" t="str">
            <v>LPCH</v>
          </cell>
          <cell r="F37">
            <v>0</v>
          </cell>
          <cell r="G37">
            <v>0</v>
          </cell>
          <cell r="H37">
            <v>0</v>
          </cell>
          <cell r="I37">
            <v>2</v>
          </cell>
          <cell r="J37">
            <v>2</v>
          </cell>
          <cell r="K37">
            <v>0</v>
          </cell>
        </row>
        <row r="38">
          <cell r="A38">
            <v>5746</v>
          </cell>
          <cell r="B38" t="str">
            <v>KEVIN VERMILLION (SFDP &amp; SUGER C)</v>
          </cell>
          <cell r="C38" t="str">
            <v>700 WELCH RD.</v>
          </cell>
          <cell r="D38" t="str">
            <v>310B</v>
          </cell>
          <cell r="E38" t="str">
            <v>LPCH</v>
          </cell>
          <cell r="F38">
            <v>0</v>
          </cell>
          <cell r="G38">
            <v>0</v>
          </cell>
          <cell r="H38">
            <v>0</v>
          </cell>
          <cell r="I38">
            <v>2</v>
          </cell>
          <cell r="J38">
            <v>2</v>
          </cell>
          <cell r="K38">
            <v>0</v>
          </cell>
        </row>
        <row r="39">
          <cell r="A39">
            <v>5769</v>
          </cell>
          <cell r="B39" t="str">
            <v>JOHNSON CENTER (GWEN WATKINS - MANAGER)</v>
          </cell>
          <cell r="C39" t="str">
            <v xml:space="preserve"> 1101 WELCH RD.</v>
          </cell>
          <cell r="D39" t="str">
            <v>C-14</v>
          </cell>
          <cell r="E39" t="str">
            <v>LPCH</v>
          </cell>
          <cell r="F39">
            <v>0</v>
          </cell>
          <cell r="G39">
            <v>0</v>
          </cell>
          <cell r="H39">
            <v>0</v>
          </cell>
          <cell r="I39">
            <v>2</v>
          </cell>
          <cell r="J39">
            <v>2</v>
          </cell>
          <cell r="K39">
            <v>0</v>
          </cell>
        </row>
        <row r="40">
          <cell r="A40">
            <v>5769</v>
          </cell>
          <cell r="B40" t="str">
            <v>LACTATION COUNSELING DEPT.</v>
          </cell>
          <cell r="C40" t="str">
            <v xml:space="preserve"> 1101 WELCH RD.</v>
          </cell>
          <cell r="D40" t="str">
            <v>C-14</v>
          </cell>
          <cell r="E40" t="str">
            <v>LPCH</v>
          </cell>
          <cell r="F40">
            <v>0</v>
          </cell>
          <cell r="G40">
            <v>0</v>
          </cell>
          <cell r="H40">
            <v>0</v>
          </cell>
          <cell r="I40">
            <v>2</v>
          </cell>
          <cell r="J40">
            <v>2</v>
          </cell>
          <cell r="K40">
            <v>0</v>
          </cell>
        </row>
        <row r="41">
          <cell r="A41">
            <v>5775</v>
          </cell>
          <cell r="B41" t="str">
            <v>MOTION &amp; GAIT ANALYSIS LAB</v>
          </cell>
          <cell r="C41" t="str">
            <v>321 MIDDLEFIELD RD.</v>
          </cell>
          <cell r="D41">
            <v>0</v>
          </cell>
          <cell r="E41" t="str">
            <v>LPCH</v>
          </cell>
          <cell r="F41">
            <v>0</v>
          </cell>
          <cell r="G41">
            <v>0</v>
          </cell>
          <cell r="H41">
            <v>0</v>
          </cell>
          <cell r="I41">
            <v>2</v>
          </cell>
          <cell r="J41">
            <v>2</v>
          </cell>
          <cell r="K41" t="str">
            <v>Y</v>
          </cell>
        </row>
        <row r="42">
          <cell r="A42">
            <v>5798</v>
          </cell>
          <cell r="B42" t="str">
            <v>HEM/ONC</v>
          </cell>
          <cell r="C42" t="str">
            <v>1000 WELCH RD.</v>
          </cell>
          <cell r="D42" t="str">
            <v>#300</v>
          </cell>
          <cell r="E42" t="str">
            <v>LPCH</v>
          </cell>
          <cell r="F42">
            <v>0</v>
          </cell>
          <cell r="G42">
            <v>0</v>
          </cell>
          <cell r="H42">
            <v>0</v>
          </cell>
          <cell r="I42">
            <v>2</v>
          </cell>
          <cell r="J42">
            <v>2</v>
          </cell>
          <cell r="K42">
            <v>0</v>
          </cell>
        </row>
        <row r="43">
          <cell r="A43">
            <v>5801</v>
          </cell>
          <cell r="B43" t="str">
            <v>LPCH DESIGN &amp; CONSTRUCTION</v>
          </cell>
          <cell r="C43" t="str">
            <v>700 BARN</v>
          </cell>
          <cell r="D43">
            <v>0</v>
          </cell>
          <cell r="E43" t="str">
            <v>LPCH</v>
          </cell>
          <cell r="F43">
            <v>0</v>
          </cell>
          <cell r="G43">
            <v>0</v>
          </cell>
          <cell r="H43">
            <v>0</v>
          </cell>
          <cell r="I43">
            <v>2</v>
          </cell>
          <cell r="J43">
            <v>1</v>
          </cell>
          <cell r="K43">
            <v>0</v>
          </cell>
        </row>
        <row r="44">
          <cell r="A44">
            <v>5810</v>
          </cell>
          <cell r="B44" t="str">
            <v>CEDP (LPCH PROGRAM AT EL CAMINO HOSPITAL</v>
          </cell>
          <cell r="C44" t="str">
            <v>2500 GRANT RD.</v>
          </cell>
          <cell r="D44" t="str">
            <v xml:space="preserve">2ND FL </v>
          </cell>
          <cell r="E44" t="str">
            <v>LPCH</v>
          </cell>
          <cell r="F44">
            <v>0</v>
          </cell>
          <cell r="G44">
            <v>0</v>
          </cell>
          <cell r="H44">
            <v>0</v>
          </cell>
          <cell r="I44">
            <v>2</v>
          </cell>
          <cell r="J44">
            <v>2</v>
          </cell>
          <cell r="K44" t="str">
            <v>Y</v>
          </cell>
        </row>
        <row r="45">
          <cell r="A45">
            <v>5811</v>
          </cell>
          <cell r="B45" t="str">
            <v>CASTRO COMMONS CLINIC (MT VIEW)</v>
          </cell>
          <cell r="C45" t="str">
            <v>1174 CASTRO ST.</v>
          </cell>
          <cell r="D45">
            <v>250</v>
          </cell>
          <cell r="E45" t="str">
            <v>LPCH</v>
          </cell>
          <cell r="F45">
            <v>0</v>
          </cell>
          <cell r="G45">
            <v>0</v>
          </cell>
          <cell r="H45">
            <v>0</v>
          </cell>
          <cell r="I45">
            <v>2</v>
          </cell>
          <cell r="J45">
            <v>2</v>
          </cell>
          <cell r="K45" t="str">
            <v>Y</v>
          </cell>
        </row>
        <row r="46">
          <cell r="A46">
            <v>5812</v>
          </cell>
          <cell r="B46" t="str">
            <v>ADOLESCENT MEDICINE, DIV. OF  (MT VIEW)</v>
          </cell>
          <cell r="C46" t="str">
            <v>1174 CASTRO ST.</v>
          </cell>
          <cell r="D46" t="str">
            <v>250A</v>
          </cell>
          <cell r="E46" t="str">
            <v>LPCH</v>
          </cell>
          <cell r="F46">
            <v>0</v>
          </cell>
          <cell r="G46">
            <v>0</v>
          </cell>
          <cell r="H46">
            <v>0</v>
          </cell>
          <cell r="I46">
            <v>2</v>
          </cell>
          <cell r="J46">
            <v>2</v>
          </cell>
          <cell r="K46" t="str">
            <v>Y</v>
          </cell>
        </row>
        <row r="47">
          <cell r="A47">
            <v>5848</v>
          </cell>
          <cell r="B47" t="str">
            <v>CENTER FOR ADVANCED PEDIATRIC EDUCATION</v>
          </cell>
          <cell r="C47" t="str">
            <v>700 WELCH RD.</v>
          </cell>
          <cell r="D47" t="str">
            <v>#200</v>
          </cell>
          <cell r="E47" t="str">
            <v>LPCH</v>
          </cell>
          <cell r="F47">
            <v>0</v>
          </cell>
          <cell r="G47">
            <v>0</v>
          </cell>
          <cell r="H47">
            <v>0</v>
          </cell>
          <cell r="I47">
            <v>2</v>
          </cell>
          <cell r="J47">
            <v>2</v>
          </cell>
          <cell r="K47">
            <v>0</v>
          </cell>
        </row>
        <row r="48">
          <cell r="A48">
            <v>5849</v>
          </cell>
          <cell r="B48" t="str">
            <v>INTERPRETER'S SERVICES</v>
          </cell>
          <cell r="C48" t="str">
            <v xml:space="preserve">700 WELCH </v>
          </cell>
          <cell r="D48">
            <v>0</v>
          </cell>
          <cell r="E48" t="str">
            <v>LPCH</v>
          </cell>
          <cell r="F48">
            <v>0</v>
          </cell>
          <cell r="G48">
            <v>0</v>
          </cell>
          <cell r="H48">
            <v>2</v>
          </cell>
          <cell r="I48">
            <v>0</v>
          </cell>
          <cell r="J48">
            <v>2</v>
          </cell>
          <cell r="K48">
            <v>0</v>
          </cell>
        </row>
        <row r="49">
          <cell r="A49">
            <v>5856</v>
          </cell>
          <cell r="B49" t="str">
            <v>LPCH OPERATION</v>
          </cell>
          <cell r="C49" t="str">
            <v>700 WELCH</v>
          </cell>
          <cell r="D49">
            <v>0</v>
          </cell>
          <cell r="E49" t="str">
            <v>LPCH</v>
          </cell>
          <cell r="F49">
            <v>0</v>
          </cell>
          <cell r="G49">
            <v>0</v>
          </cell>
          <cell r="H49">
            <v>0</v>
          </cell>
          <cell r="I49">
            <v>2</v>
          </cell>
          <cell r="J49">
            <v>2</v>
          </cell>
          <cell r="K49">
            <v>0</v>
          </cell>
        </row>
        <row r="50">
          <cell r="A50">
            <v>5857</v>
          </cell>
          <cell r="B50" t="str">
            <v>DESIGN &amp; CONSTRUCTION ( 2 )</v>
          </cell>
          <cell r="C50" t="str">
            <v>700 WELCH</v>
          </cell>
          <cell r="D50">
            <v>0</v>
          </cell>
          <cell r="E50" t="str">
            <v>LPCH</v>
          </cell>
          <cell r="F50">
            <v>0</v>
          </cell>
          <cell r="G50">
            <v>0</v>
          </cell>
          <cell r="H50">
            <v>0</v>
          </cell>
          <cell r="I50">
            <v>2</v>
          </cell>
          <cell r="J50">
            <v>2</v>
          </cell>
          <cell r="K50">
            <v>0</v>
          </cell>
        </row>
        <row r="51">
          <cell r="A51">
            <v>5859</v>
          </cell>
          <cell r="B51" t="str">
            <v>VOLUNTEER SERVICES</v>
          </cell>
          <cell r="C51" t="str">
            <v>4700 BOHANNON DR.</v>
          </cell>
          <cell r="D51">
            <v>0</v>
          </cell>
          <cell r="E51" t="str">
            <v>LPCH</v>
          </cell>
          <cell r="F51">
            <v>0</v>
          </cell>
          <cell r="G51">
            <v>0</v>
          </cell>
          <cell r="H51">
            <v>0</v>
          </cell>
          <cell r="I51">
            <v>2</v>
          </cell>
          <cell r="J51">
            <v>2</v>
          </cell>
          <cell r="K51">
            <v>0</v>
          </cell>
        </row>
        <row r="52">
          <cell r="A52">
            <v>5860</v>
          </cell>
          <cell r="B52" t="str">
            <v>LPCH PAYROLL</v>
          </cell>
          <cell r="C52" t="str">
            <v>4700 BOHANNON DR.</v>
          </cell>
          <cell r="D52">
            <v>0</v>
          </cell>
          <cell r="E52" t="str">
            <v>LPCH</v>
          </cell>
          <cell r="F52">
            <v>0</v>
          </cell>
          <cell r="G52">
            <v>0</v>
          </cell>
          <cell r="H52">
            <v>0</v>
          </cell>
          <cell r="I52">
            <v>2</v>
          </cell>
          <cell r="J52">
            <v>2</v>
          </cell>
          <cell r="K52">
            <v>0</v>
          </cell>
        </row>
        <row r="53">
          <cell r="A53">
            <v>5861</v>
          </cell>
          <cell r="B53" t="str">
            <v>LPCH H/R</v>
          </cell>
          <cell r="C53" t="str">
            <v>4200 BOHANNON DR.</v>
          </cell>
          <cell r="D53">
            <v>0</v>
          </cell>
          <cell r="E53" t="str">
            <v>LPCH</v>
          </cell>
          <cell r="F53">
            <v>0</v>
          </cell>
          <cell r="G53">
            <v>0</v>
          </cell>
          <cell r="H53">
            <v>0</v>
          </cell>
          <cell r="I53">
            <v>2</v>
          </cell>
          <cell r="J53">
            <v>2</v>
          </cell>
          <cell r="K53">
            <v>0</v>
          </cell>
        </row>
        <row r="54">
          <cell r="A54">
            <v>5863</v>
          </cell>
          <cell r="B54" t="str">
            <v>PULOMONARY AND CYSTIC FIBROSIS</v>
          </cell>
          <cell r="C54" t="str">
            <v>770 WELCH RD.</v>
          </cell>
          <cell r="D54">
            <v>0</v>
          </cell>
          <cell r="E54" t="str">
            <v>LPCH</v>
          </cell>
          <cell r="F54">
            <v>0</v>
          </cell>
          <cell r="G54">
            <v>0</v>
          </cell>
          <cell r="H54">
            <v>0</v>
          </cell>
          <cell r="I54">
            <v>2</v>
          </cell>
          <cell r="J54">
            <v>2</v>
          </cell>
          <cell r="K54">
            <v>0</v>
          </cell>
        </row>
        <row r="55">
          <cell r="A55">
            <v>5864</v>
          </cell>
          <cell r="B55" t="str">
            <v>DERM CLINIC</v>
          </cell>
          <cell r="C55" t="str">
            <v>770 WELCH RD.</v>
          </cell>
          <cell r="D55">
            <v>0</v>
          </cell>
          <cell r="E55" t="str">
            <v>LPCH</v>
          </cell>
          <cell r="F55">
            <v>0</v>
          </cell>
          <cell r="G55">
            <v>0</v>
          </cell>
          <cell r="H55">
            <v>0</v>
          </cell>
          <cell r="I55">
            <v>2</v>
          </cell>
          <cell r="J55">
            <v>2</v>
          </cell>
          <cell r="K55">
            <v>0</v>
          </cell>
        </row>
        <row r="56">
          <cell r="A56">
            <v>5865</v>
          </cell>
          <cell r="B56" t="str">
            <v>CORPORATE PROGRAM</v>
          </cell>
          <cell r="C56" t="str">
            <v>4100 BOHANNON DR.</v>
          </cell>
          <cell r="D56">
            <v>0</v>
          </cell>
          <cell r="E56" t="str">
            <v>LPCH</v>
          </cell>
          <cell r="F56">
            <v>0</v>
          </cell>
          <cell r="G56">
            <v>0</v>
          </cell>
          <cell r="H56">
            <v>0</v>
          </cell>
          <cell r="I56">
            <v>2</v>
          </cell>
          <cell r="J56">
            <v>2</v>
          </cell>
          <cell r="K56">
            <v>0</v>
          </cell>
        </row>
        <row r="57">
          <cell r="A57">
            <v>5866</v>
          </cell>
          <cell r="B57" t="str">
            <v>LPCH HEALTH ALLIANCE</v>
          </cell>
          <cell r="C57" t="str">
            <v>4700 BOHANNON DR.</v>
          </cell>
          <cell r="D57">
            <v>0</v>
          </cell>
          <cell r="E57" t="str">
            <v>LPCH</v>
          </cell>
          <cell r="F57">
            <v>0</v>
          </cell>
          <cell r="G57">
            <v>0</v>
          </cell>
          <cell r="H57">
            <v>0</v>
          </cell>
          <cell r="I57">
            <v>2</v>
          </cell>
          <cell r="J57">
            <v>2</v>
          </cell>
          <cell r="K57">
            <v>0</v>
          </cell>
        </row>
        <row r="58">
          <cell r="A58">
            <v>5868</v>
          </cell>
          <cell r="B58" t="str">
            <v>ACCESS AND CARE COORDINATOR</v>
          </cell>
          <cell r="C58" t="str">
            <v>4700 BOHANNON DR.</v>
          </cell>
          <cell r="D58">
            <v>0</v>
          </cell>
          <cell r="E58" t="str">
            <v>LPCH</v>
          </cell>
          <cell r="F58">
            <v>0</v>
          </cell>
          <cell r="G58">
            <v>0</v>
          </cell>
          <cell r="H58">
            <v>0</v>
          </cell>
          <cell r="I58">
            <v>2</v>
          </cell>
          <cell r="J58">
            <v>0</v>
          </cell>
          <cell r="K58">
            <v>0</v>
          </cell>
        </row>
        <row r="59">
          <cell r="A59">
            <v>5870</v>
          </cell>
          <cell r="B59" t="str">
            <v>HEALTH VAN</v>
          </cell>
          <cell r="C59" t="str">
            <v>1520 PAGEMILL</v>
          </cell>
          <cell r="D59">
            <v>0</v>
          </cell>
          <cell r="E59" t="str">
            <v>LPCH</v>
          </cell>
          <cell r="F59">
            <v>0</v>
          </cell>
          <cell r="G59">
            <v>0</v>
          </cell>
          <cell r="H59">
            <v>0</v>
          </cell>
          <cell r="I59">
            <v>2</v>
          </cell>
          <cell r="J59">
            <v>2</v>
          </cell>
          <cell r="K59">
            <v>0</v>
          </cell>
        </row>
        <row r="60">
          <cell r="A60">
            <v>5872</v>
          </cell>
          <cell r="B60" t="str">
            <v>ACC BUSINESS ANNEX, LPCH</v>
          </cell>
          <cell r="C60" t="str">
            <v>1520 PAGE MILL RD.</v>
          </cell>
          <cell r="D60" t="str">
            <v>P128</v>
          </cell>
          <cell r="E60" t="str">
            <v>LPCH</v>
          </cell>
          <cell r="F60">
            <v>0</v>
          </cell>
          <cell r="G60">
            <v>0</v>
          </cell>
          <cell r="H60">
            <v>0</v>
          </cell>
          <cell r="I60">
            <v>2</v>
          </cell>
          <cell r="J60">
            <v>2</v>
          </cell>
          <cell r="K60" t="str">
            <v>Y</v>
          </cell>
        </row>
        <row r="61">
          <cell r="A61">
            <v>5872</v>
          </cell>
          <cell r="B61" t="str">
            <v>OUTPATIENT CCS UNIT, LPCH</v>
          </cell>
          <cell r="C61" t="str">
            <v>4700 BOHANNON DR.</v>
          </cell>
          <cell r="D61" t="str">
            <v>1ST FLOOR</v>
          </cell>
          <cell r="E61" t="str">
            <v>LPCH</v>
          </cell>
          <cell r="F61">
            <v>0</v>
          </cell>
          <cell r="G61">
            <v>0</v>
          </cell>
          <cell r="H61">
            <v>0</v>
          </cell>
          <cell r="I61">
            <v>2</v>
          </cell>
          <cell r="J61">
            <v>2</v>
          </cell>
          <cell r="K61" t="str">
            <v>Y</v>
          </cell>
        </row>
        <row r="62">
          <cell r="A62">
            <v>5873</v>
          </cell>
          <cell r="B62" t="str">
            <v>PATIENT CARE/ TRANSPLANT SERVICES</v>
          </cell>
          <cell r="C62" t="str">
            <v>4700 BOHANNON DR.</v>
          </cell>
          <cell r="D62" t="str">
            <v>1ST FLOOR</v>
          </cell>
          <cell r="E62" t="str">
            <v>LPCH</v>
          </cell>
          <cell r="F62">
            <v>0</v>
          </cell>
          <cell r="G62">
            <v>0</v>
          </cell>
          <cell r="H62">
            <v>0</v>
          </cell>
          <cell r="I62">
            <v>2</v>
          </cell>
          <cell r="J62">
            <v>2</v>
          </cell>
          <cell r="K62" t="str">
            <v>Y</v>
          </cell>
        </row>
        <row r="63">
          <cell r="A63">
            <v>5873</v>
          </cell>
          <cell r="B63" t="str">
            <v>HEARTH</v>
          </cell>
          <cell r="C63" t="str">
            <v>770 WELCH RD.</v>
          </cell>
          <cell r="D63">
            <v>0</v>
          </cell>
          <cell r="E63" t="str">
            <v>LPCH</v>
          </cell>
          <cell r="F63">
            <v>0</v>
          </cell>
          <cell r="G63">
            <v>0</v>
          </cell>
          <cell r="H63">
            <v>0</v>
          </cell>
          <cell r="I63">
            <v>2</v>
          </cell>
          <cell r="J63">
            <v>2</v>
          </cell>
          <cell r="K63">
            <v>0</v>
          </cell>
        </row>
        <row r="64">
          <cell r="A64">
            <v>5874</v>
          </cell>
          <cell r="B64" t="str">
            <v>PERINATAL DIAGNOSTIC CENTER - SANTA CRUZ</v>
          </cell>
          <cell r="C64" t="str">
            <v>SANTA CRUZ</v>
          </cell>
          <cell r="D64">
            <v>0</v>
          </cell>
          <cell r="E64" t="str">
            <v>LPCH</v>
          </cell>
          <cell r="F64">
            <v>0</v>
          </cell>
          <cell r="G64">
            <v>0</v>
          </cell>
          <cell r="H64">
            <v>0</v>
          </cell>
          <cell r="I64">
            <v>2</v>
          </cell>
          <cell r="J64">
            <v>2</v>
          </cell>
          <cell r="K64">
            <v>0</v>
          </cell>
        </row>
        <row r="65">
          <cell r="A65">
            <v>5874</v>
          </cell>
          <cell r="B65" t="str">
            <v>PERINATAL DIAGNOSTIC CENTER - SANTA CRUZ</v>
          </cell>
          <cell r="C65" t="str">
            <v>FREEMONT</v>
          </cell>
          <cell r="D65">
            <v>0</v>
          </cell>
          <cell r="E65" t="str">
            <v>LPCH</v>
          </cell>
          <cell r="F65">
            <v>0</v>
          </cell>
          <cell r="G65">
            <v>0</v>
          </cell>
          <cell r="H65">
            <v>0</v>
          </cell>
          <cell r="I65">
            <v>2</v>
          </cell>
          <cell r="J65">
            <v>2</v>
          </cell>
          <cell r="K65">
            <v>0</v>
          </cell>
        </row>
        <row r="66">
          <cell r="A66">
            <v>5875</v>
          </cell>
          <cell r="B66" t="str">
            <v>FREEMONT PERINATAL DIAGNOSTIC CLINIC</v>
          </cell>
          <cell r="C66" t="str">
            <v>FREEMONT</v>
          </cell>
          <cell r="D66" t="str">
            <v>D-3</v>
          </cell>
          <cell r="E66" t="str">
            <v>LPCH</v>
          </cell>
          <cell r="F66">
            <v>0</v>
          </cell>
          <cell r="G66">
            <v>0</v>
          </cell>
          <cell r="H66">
            <v>0</v>
          </cell>
          <cell r="I66">
            <v>2</v>
          </cell>
          <cell r="J66">
            <v>2</v>
          </cell>
          <cell r="K66">
            <v>0</v>
          </cell>
        </row>
        <row r="67">
          <cell r="A67">
            <v>5875</v>
          </cell>
          <cell r="B67" t="str">
            <v>FREEMONT PERINATAL DIAGNOSTIC CLINIC</v>
          </cell>
          <cell r="C67" t="str">
            <v>FREEMONT</v>
          </cell>
          <cell r="D67">
            <v>0</v>
          </cell>
          <cell r="E67" t="str">
            <v>LPCH</v>
          </cell>
          <cell r="F67">
            <v>0</v>
          </cell>
          <cell r="G67">
            <v>0</v>
          </cell>
          <cell r="H67">
            <v>0</v>
          </cell>
          <cell r="I67">
            <v>2</v>
          </cell>
          <cell r="J67">
            <v>2</v>
          </cell>
          <cell r="K67">
            <v>0</v>
          </cell>
        </row>
        <row r="68">
          <cell r="A68">
            <v>5876</v>
          </cell>
          <cell r="B68" t="str">
            <v xml:space="preserve">SPECIAL CARE NURSERY, WASHINGTON HOSPITAL </v>
          </cell>
          <cell r="C68" t="str">
            <v>FREEMONT</v>
          </cell>
          <cell r="D68" t="str">
            <v>2ND FL</v>
          </cell>
          <cell r="E68" t="str">
            <v>LPCH</v>
          </cell>
          <cell r="F68">
            <v>0</v>
          </cell>
          <cell r="G68">
            <v>0</v>
          </cell>
          <cell r="H68">
            <v>0</v>
          </cell>
          <cell r="I68">
            <v>2</v>
          </cell>
          <cell r="J68">
            <v>2</v>
          </cell>
          <cell r="K68">
            <v>0</v>
          </cell>
        </row>
        <row r="69">
          <cell r="A69">
            <v>5877</v>
          </cell>
          <cell r="B69" t="str">
            <v>SPECIAL CARE NURSERY - SEQUOIA HOSPITAL</v>
          </cell>
          <cell r="C69" t="str">
            <v>REDWOOD CITY</v>
          </cell>
          <cell r="D69" t="str">
            <v>3RD FL.</v>
          </cell>
          <cell r="E69" t="str">
            <v>LPCH</v>
          </cell>
          <cell r="F69">
            <v>0</v>
          </cell>
          <cell r="G69">
            <v>0</v>
          </cell>
          <cell r="H69">
            <v>0</v>
          </cell>
          <cell r="I69">
            <v>2</v>
          </cell>
          <cell r="J69">
            <v>2</v>
          </cell>
          <cell r="K69" t="str">
            <v>Y</v>
          </cell>
        </row>
        <row r="70">
          <cell r="A70">
            <v>5877</v>
          </cell>
          <cell r="B70" t="str">
            <v>SEQUIA HOSPITAL</v>
          </cell>
          <cell r="C70" t="str">
            <v>SEQUIOA</v>
          </cell>
          <cell r="D70">
            <v>0</v>
          </cell>
          <cell r="E70" t="str">
            <v>LPCH</v>
          </cell>
          <cell r="F70">
            <v>0</v>
          </cell>
          <cell r="G70">
            <v>0</v>
          </cell>
          <cell r="H70">
            <v>0</v>
          </cell>
          <cell r="I70">
            <v>2</v>
          </cell>
          <cell r="J70">
            <v>2</v>
          </cell>
          <cell r="K70">
            <v>0</v>
          </cell>
        </row>
        <row r="71">
          <cell r="A71">
            <v>5878</v>
          </cell>
          <cell r="B71" t="str">
            <v>AUDIOLOGY CLINIC (LPCH)</v>
          </cell>
          <cell r="C71" t="str">
            <v>1000 WELCH RD.</v>
          </cell>
          <cell r="D71">
            <v>10</v>
          </cell>
          <cell r="E71" t="str">
            <v>LPCH</v>
          </cell>
          <cell r="F71">
            <v>0</v>
          </cell>
          <cell r="G71">
            <v>0</v>
          </cell>
          <cell r="H71">
            <v>0</v>
          </cell>
          <cell r="I71">
            <v>2</v>
          </cell>
          <cell r="J71">
            <v>2</v>
          </cell>
          <cell r="K71">
            <v>0</v>
          </cell>
        </row>
        <row r="72">
          <cell r="A72">
            <v>5878</v>
          </cell>
          <cell r="B72" t="str">
            <v>AUDIOLOGY CLINIC (LPCH)</v>
          </cell>
          <cell r="C72" t="str">
            <v>1000 WELCH RD.</v>
          </cell>
          <cell r="D72">
            <v>0</v>
          </cell>
          <cell r="E72" t="str">
            <v>LPCH</v>
          </cell>
          <cell r="F72">
            <v>0</v>
          </cell>
          <cell r="G72">
            <v>0</v>
          </cell>
          <cell r="H72">
            <v>0</v>
          </cell>
          <cell r="I72">
            <v>2</v>
          </cell>
          <cell r="J72">
            <v>2</v>
          </cell>
          <cell r="K72">
            <v>0</v>
          </cell>
        </row>
        <row r="73">
          <cell r="A73">
            <v>5879</v>
          </cell>
          <cell r="B73" t="str">
            <v>LPCH FOUNDATION</v>
          </cell>
          <cell r="C73" t="str">
            <v xml:space="preserve">400 HAMILTON </v>
          </cell>
          <cell r="D73" t="str">
            <v>340</v>
          </cell>
          <cell r="E73" t="str">
            <v>LPCH</v>
          </cell>
          <cell r="F73">
            <v>0</v>
          </cell>
          <cell r="G73">
            <v>0</v>
          </cell>
          <cell r="H73">
            <v>0</v>
          </cell>
          <cell r="I73">
            <v>2</v>
          </cell>
          <cell r="J73">
            <v>2</v>
          </cell>
          <cell r="K73" t="str">
            <v>Y</v>
          </cell>
        </row>
        <row r="74">
          <cell r="A74">
            <v>5879</v>
          </cell>
          <cell r="B74" t="str">
            <v>FOUNDATION</v>
          </cell>
          <cell r="C74" t="str">
            <v>770 WELCH RD.</v>
          </cell>
          <cell r="D74">
            <v>0</v>
          </cell>
          <cell r="E74" t="str">
            <v>LPCH</v>
          </cell>
          <cell r="F74">
            <v>0</v>
          </cell>
          <cell r="G74">
            <v>0</v>
          </cell>
          <cell r="H74">
            <v>0</v>
          </cell>
          <cell r="I74">
            <v>2</v>
          </cell>
          <cell r="J74">
            <v>2</v>
          </cell>
          <cell r="K74">
            <v>0</v>
          </cell>
        </row>
        <row r="75">
          <cell r="A75">
            <v>5880</v>
          </cell>
          <cell r="B75" t="str">
            <v>OBSTETRICS CLINIC</v>
          </cell>
          <cell r="C75" t="str">
            <v>770 WELCH RD.</v>
          </cell>
          <cell r="D75" t="str">
            <v>201</v>
          </cell>
          <cell r="E75" t="str">
            <v>LPCH</v>
          </cell>
          <cell r="F75">
            <v>0</v>
          </cell>
          <cell r="G75">
            <v>0</v>
          </cell>
          <cell r="H75">
            <v>0</v>
          </cell>
          <cell r="I75">
            <v>2</v>
          </cell>
          <cell r="J75">
            <v>2</v>
          </cell>
          <cell r="K75">
            <v>0</v>
          </cell>
        </row>
        <row r="76">
          <cell r="A76">
            <v>5881</v>
          </cell>
          <cell r="B76" t="str">
            <v>RENAL CLINIC (LPCH)</v>
          </cell>
          <cell r="C76" t="str">
            <v>770 WELCH RD.</v>
          </cell>
          <cell r="D76">
            <v>0</v>
          </cell>
          <cell r="E76" t="str">
            <v>LPCH</v>
          </cell>
          <cell r="F76">
            <v>0</v>
          </cell>
          <cell r="G76">
            <v>0</v>
          </cell>
          <cell r="H76">
            <v>0</v>
          </cell>
          <cell r="I76">
            <v>2</v>
          </cell>
          <cell r="J76">
            <v>2</v>
          </cell>
          <cell r="K76">
            <v>0</v>
          </cell>
        </row>
        <row r="77">
          <cell r="A77">
            <v>5881</v>
          </cell>
          <cell r="B77" t="str">
            <v>DERM/NEPHROLOGY</v>
          </cell>
          <cell r="C77" t="str">
            <v>770 WELCH RD.</v>
          </cell>
          <cell r="D77">
            <v>0</v>
          </cell>
          <cell r="E77" t="str">
            <v>LPCH</v>
          </cell>
          <cell r="F77">
            <v>0</v>
          </cell>
          <cell r="G77">
            <v>0</v>
          </cell>
          <cell r="H77">
            <v>0</v>
          </cell>
          <cell r="I77">
            <v>2</v>
          </cell>
          <cell r="J77">
            <v>2</v>
          </cell>
          <cell r="K77">
            <v>0</v>
          </cell>
        </row>
        <row r="78">
          <cell r="A78">
            <v>5882</v>
          </cell>
          <cell r="B78" t="str">
            <v>PICU, CRITICAL CARE / PEDS PULMONARY MEDICINE</v>
          </cell>
          <cell r="C78" t="str">
            <v>770 WELCH RD.</v>
          </cell>
          <cell r="D78" t="str">
            <v>#350</v>
          </cell>
          <cell r="E78" t="str">
            <v>LPCH</v>
          </cell>
          <cell r="F78">
            <v>0</v>
          </cell>
          <cell r="G78">
            <v>0</v>
          </cell>
          <cell r="H78">
            <v>0</v>
          </cell>
          <cell r="I78">
            <v>2</v>
          </cell>
          <cell r="J78">
            <v>2</v>
          </cell>
          <cell r="K78">
            <v>0</v>
          </cell>
        </row>
        <row r="79">
          <cell r="A79">
            <v>5882</v>
          </cell>
          <cell r="B79" t="str">
            <v>ALERGY AND PULOMONARY</v>
          </cell>
          <cell r="C79" t="str">
            <v>770 WELCH RD.</v>
          </cell>
          <cell r="D79">
            <v>0</v>
          </cell>
          <cell r="E79" t="str">
            <v>LPCH</v>
          </cell>
          <cell r="F79">
            <v>0</v>
          </cell>
          <cell r="G79">
            <v>0</v>
          </cell>
          <cell r="H79">
            <v>0</v>
          </cell>
          <cell r="I79">
            <v>2</v>
          </cell>
          <cell r="J79">
            <v>2</v>
          </cell>
          <cell r="K79">
            <v>0</v>
          </cell>
        </row>
        <row r="80">
          <cell r="A80">
            <v>5883</v>
          </cell>
          <cell r="B80" t="str">
            <v>INFANT DEVEL. CLINIC (NEUROSCIENCE &amp; PED SURG CLIN)</v>
          </cell>
          <cell r="C80" t="str">
            <v xml:space="preserve">730 WELCH RD. </v>
          </cell>
          <cell r="D80" t="str">
            <v>2ND FL</v>
          </cell>
          <cell r="E80" t="str">
            <v>LPCH</v>
          </cell>
          <cell r="F80">
            <v>0</v>
          </cell>
          <cell r="G80">
            <v>0</v>
          </cell>
          <cell r="H80">
            <v>0</v>
          </cell>
          <cell r="I80">
            <v>2</v>
          </cell>
          <cell r="J80">
            <v>2</v>
          </cell>
          <cell r="K80">
            <v>0</v>
          </cell>
        </row>
        <row r="81">
          <cell r="A81">
            <v>5883</v>
          </cell>
          <cell r="B81" t="str">
            <v xml:space="preserve">MUSCULAR DYSTROPHY CLINIC (NEUR. &amp; PED SURG CLIN) </v>
          </cell>
          <cell r="C81" t="str">
            <v xml:space="preserve">730 WELCH RD. </v>
          </cell>
          <cell r="D81" t="str">
            <v>2ND FL</v>
          </cell>
          <cell r="E81" t="str">
            <v>LPCH</v>
          </cell>
          <cell r="F81">
            <v>0</v>
          </cell>
          <cell r="G81">
            <v>0</v>
          </cell>
          <cell r="H81">
            <v>0</v>
          </cell>
          <cell r="I81">
            <v>2</v>
          </cell>
          <cell r="J81">
            <v>2</v>
          </cell>
          <cell r="K81">
            <v>0</v>
          </cell>
        </row>
        <row r="82">
          <cell r="A82">
            <v>5883</v>
          </cell>
          <cell r="B82" t="str">
            <v>NEUROSCIENCES CLINIC</v>
          </cell>
          <cell r="C82" t="str">
            <v xml:space="preserve">730 WELCH RD. </v>
          </cell>
          <cell r="D82" t="str">
            <v>2ND FL</v>
          </cell>
          <cell r="E82" t="str">
            <v>LPCH</v>
          </cell>
          <cell r="F82">
            <v>0</v>
          </cell>
          <cell r="G82">
            <v>0</v>
          </cell>
          <cell r="H82">
            <v>0</v>
          </cell>
          <cell r="I82">
            <v>2</v>
          </cell>
          <cell r="J82">
            <v>2</v>
          </cell>
          <cell r="K82">
            <v>0</v>
          </cell>
        </row>
        <row r="83">
          <cell r="A83">
            <v>5883</v>
          </cell>
          <cell r="B83" t="str">
            <v>PAIN CLINIC (NEUROSCIENCE &amp; PED SURG CLINIC)</v>
          </cell>
          <cell r="C83" t="str">
            <v xml:space="preserve">730 WELCH RD. </v>
          </cell>
          <cell r="D83" t="str">
            <v>2ND FL</v>
          </cell>
          <cell r="E83" t="str">
            <v>LPCH</v>
          </cell>
          <cell r="F83">
            <v>0</v>
          </cell>
          <cell r="G83">
            <v>0</v>
          </cell>
          <cell r="H83">
            <v>0</v>
          </cell>
          <cell r="I83">
            <v>2</v>
          </cell>
          <cell r="J83">
            <v>2</v>
          </cell>
          <cell r="K83">
            <v>0</v>
          </cell>
        </row>
        <row r="84">
          <cell r="A84">
            <v>5883</v>
          </cell>
          <cell r="B84" t="str">
            <v>PRE-ANESTHESIA (NEUROSCIENCE &amp; PED SURG CLINIC)</v>
          </cell>
          <cell r="C84" t="str">
            <v xml:space="preserve">730 WELCH RD. </v>
          </cell>
          <cell r="D84" t="str">
            <v>2ND FL</v>
          </cell>
          <cell r="E84" t="str">
            <v>LPCH</v>
          </cell>
          <cell r="F84">
            <v>0</v>
          </cell>
          <cell r="G84">
            <v>0</v>
          </cell>
          <cell r="H84">
            <v>0</v>
          </cell>
          <cell r="I84">
            <v>2</v>
          </cell>
          <cell r="J84">
            <v>2</v>
          </cell>
          <cell r="K84">
            <v>0</v>
          </cell>
        </row>
        <row r="85">
          <cell r="A85">
            <v>5883</v>
          </cell>
          <cell r="B85" t="str">
            <v>SEDATION CLINIC (NEUROSCIENCE &amp; PED SURG CLINIC)</v>
          </cell>
          <cell r="C85" t="str">
            <v xml:space="preserve">730 WELCH RD. </v>
          </cell>
          <cell r="D85" t="str">
            <v>2ND FL</v>
          </cell>
          <cell r="E85" t="str">
            <v>LPCH</v>
          </cell>
          <cell r="F85">
            <v>0</v>
          </cell>
          <cell r="G85">
            <v>0</v>
          </cell>
          <cell r="H85">
            <v>0</v>
          </cell>
          <cell r="I85">
            <v>2</v>
          </cell>
          <cell r="J85">
            <v>2</v>
          </cell>
          <cell r="K85">
            <v>0</v>
          </cell>
        </row>
        <row r="86">
          <cell r="A86">
            <v>5884</v>
          </cell>
          <cell r="B86" t="str">
            <v>DIABETIES CLINIC (MEDICINE SPECIALTIES CLINIC)</v>
          </cell>
          <cell r="C86" t="str">
            <v xml:space="preserve">730 WELCH RD. </v>
          </cell>
          <cell r="D86" t="str">
            <v>2ND FL</v>
          </cell>
          <cell r="E86" t="str">
            <v>LPCH</v>
          </cell>
          <cell r="F86">
            <v>0</v>
          </cell>
          <cell r="G86">
            <v>0</v>
          </cell>
          <cell r="H86">
            <v>0</v>
          </cell>
          <cell r="I86">
            <v>2</v>
          </cell>
          <cell r="J86">
            <v>2</v>
          </cell>
          <cell r="K86">
            <v>0</v>
          </cell>
        </row>
        <row r="87">
          <cell r="A87">
            <v>5884</v>
          </cell>
          <cell r="B87" t="str">
            <v>ENDOCRINOLOGY CLINIC (MEDICINE SPECIALTIES CLINIC)</v>
          </cell>
          <cell r="C87" t="str">
            <v xml:space="preserve">730 WELCH RD. </v>
          </cell>
          <cell r="D87" t="str">
            <v>2ND FL</v>
          </cell>
          <cell r="E87" t="str">
            <v>LPCH</v>
          </cell>
          <cell r="F87">
            <v>0</v>
          </cell>
          <cell r="G87">
            <v>0</v>
          </cell>
          <cell r="H87">
            <v>0</v>
          </cell>
          <cell r="I87">
            <v>2</v>
          </cell>
          <cell r="J87">
            <v>2</v>
          </cell>
          <cell r="K87">
            <v>0</v>
          </cell>
        </row>
        <row r="88">
          <cell r="A88">
            <v>5884</v>
          </cell>
          <cell r="B88" t="str">
            <v>GASTROENTEROLOGY CLINIC (MED SPECIALTIES CLINIC)</v>
          </cell>
          <cell r="C88" t="str">
            <v xml:space="preserve">730 WELCH RD. </v>
          </cell>
          <cell r="D88" t="str">
            <v>2ND FL</v>
          </cell>
          <cell r="E88" t="str">
            <v>LPCH</v>
          </cell>
          <cell r="F88">
            <v>0</v>
          </cell>
          <cell r="G88">
            <v>0</v>
          </cell>
          <cell r="H88">
            <v>0</v>
          </cell>
          <cell r="I88">
            <v>2</v>
          </cell>
          <cell r="J88">
            <v>2</v>
          </cell>
          <cell r="K88">
            <v>0</v>
          </cell>
        </row>
        <row r="89">
          <cell r="A89">
            <v>5884</v>
          </cell>
          <cell r="B89" t="str">
            <v>GENETIC MATABOLICS CLINIC (MEDICINE SPEC CLINIC)</v>
          </cell>
          <cell r="C89" t="str">
            <v xml:space="preserve">730 WELCH RD. </v>
          </cell>
          <cell r="D89" t="str">
            <v>2ND FL</v>
          </cell>
          <cell r="E89" t="str">
            <v>LPCH</v>
          </cell>
          <cell r="F89">
            <v>0</v>
          </cell>
          <cell r="G89">
            <v>0</v>
          </cell>
          <cell r="H89">
            <v>0</v>
          </cell>
          <cell r="I89">
            <v>2</v>
          </cell>
          <cell r="J89">
            <v>2</v>
          </cell>
          <cell r="K89">
            <v>0</v>
          </cell>
        </row>
        <row r="90">
          <cell r="A90">
            <v>5884</v>
          </cell>
          <cell r="B90" t="str">
            <v>INFECTIOUS DISEASE CLINIC (MEDICINE SPECIALTIES CL)</v>
          </cell>
          <cell r="C90" t="str">
            <v xml:space="preserve">730 WELCH RD. </v>
          </cell>
          <cell r="D90" t="str">
            <v>2ND FL</v>
          </cell>
          <cell r="E90" t="str">
            <v>LPCH</v>
          </cell>
          <cell r="F90">
            <v>0</v>
          </cell>
          <cell r="G90">
            <v>0</v>
          </cell>
          <cell r="H90">
            <v>0</v>
          </cell>
          <cell r="I90">
            <v>2</v>
          </cell>
          <cell r="J90">
            <v>2</v>
          </cell>
          <cell r="K90">
            <v>0</v>
          </cell>
        </row>
        <row r="91">
          <cell r="A91">
            <v>5884</v>
          </cell>
          <cell r="B91" t="str">
            <v>INTESTINAL TRANSPLANT CLINIC (MEDICINE SPEC CLIN)</v>
          </cell>
          <cell r="C91" t="str">
            <v xml:space="preserve">730 WELCH RD. </v>
          </cell>
          <cell r="D91" t="str">
            <v>2ND FL</v>
          </cell>
          <cell r="E91" t="str">
            <v>LPCH</v>
          </cell>
          <cell r="F91">
            <v>0</v>
          </cell>
          <cell r="G91">
            <v>0</v>
          </cell>
          <cell r="H91">
            <v>0</v>
          </cell>
          <cell r="I91">
            <v>2</v>
          </cell>
          <cell r="J91">
            <v>2</v>
          </cell>
          <cell r="K91">
            <v>0</v>
          </cell>
        </row>
        <row r="92">
          <cell r="A92">
            <v>5884</v>
          </cell>
          <cell r="B92" t="str">
            <v>LIVER TRANSPLANT CLINIC (MEDICINE SPECIALTIES CLIN)</v>
          </cell>
          <cell r="C92" t="str">
            <v xml:space="preserve">730 WELCH RD. </v>
          </cell>
          <cell r="D92" t="str">
            <v>2ND FL</v>
          </cell>
          <cell r="E92" t="str">
            <v>LPCH</v>
          </cell>
          <cell r="F92">
            <v>0</v>
          </cell>
          <cell r="G92">
            <v>0</v>
          </cell>
          <cell r="H92">
            <v>0</v>
          </cell>
          <cell r="I92">
            <v>2</v>
          </cell>
          <cell r="J92">
            <v>2</v>
          </cell>
          <cell r="K92">
            <v>0</v>
          </cell>
        </row>
        <row r="93">
          <cell r="A93">
            <v>5884</v>
          </cell>
          <cell r="B93" t="str">
            <v>MEDICAL SPECIALTIES CLINIC (LPCH)</v>
          </cell>
          <cell r="C93" t="str">
            <v xml:space="preserve">730 WELCH RD. </v>
          </cell>
          <cell r="D93" t="str">
            <v>2ND FL</v>
          </cell>
          <cell r="E93" t="str">
            <v>LPCH</v>
          </cell>
          <cell r="F93">
            <v>0</v>
          </cell>
          <cell r="G93">
            <v>0</v>
          </cell>
          <cell r="H93">
            <v>0</v>
          </cell>
          <cell r="I93">
            <v>2</v>
          </cell>
          <cell r="J93">
            <v>2</v>
          </cell>
          <cell r="K93">
            <v>0</v>
          </cell>
        </row>
        <row r="94">
          <cell r="A94">
            <v>5884</v>
          </cell>
          <cell r="B94" t="str">
            <v>RHEUMATOLOGY CLINIC (MEDICINE SPECIALTIES CLINIC)</v>
          </cell>
          <cell r="C94" t="str">
            <v xml:space="preserve">730 WELCH RD. </v>
          </cell>
          <cell r="D94" t="str">
            <v>2ND FL</v>
          </cell>
          <cell r="E94" t="str">
            <v>LPCH</v>
          </cell>
          <cell r="F94">
            <v>0</v>
          </cell>
          <cell r="G94">
            <v>0</v>
          </cell>
          <cell r="H94">
            <v>0</v>
          </cell>
          <cell r="I94">
            <v>2</v>
          </cell>
          <cell r="J94">
            <v>2</v>
          </cell>
          <cell r="K94">
            <v>0</v>
          </cell>
        </row>
        <row r="95">
          <cell r="A95">
            <v>5884</v>
          </cell>
          <cell r="B95" t="str">
            <v>MED SPECIALTY</v>
          </cell>
          <cell r="C95" t="str">
            <v xml:space="preserve">730 WELCH RD. </v>
          </cell>
          <cell r="D95">
            <v>0</v>
          </cell>
          <cell r="E95" t="str">
            <v>LPCH</v>
          </cell>
          <cell r="F95">
            <v>0</v>
          </cell>
          <cell r="G95">
            <v>0</v>
          </cell>
          <cell r="H95">
            <v>0</v>
          </cell>
          <cell r="I95">
            <v>2</v>
          </cell>
          <cell r="J95">
            <v>2</v>
          </cell>
          <cell r="K95">
            <v>0</v>
          </cell>
        </row>
        <row r="96">
          <cell r="A96">
            <v>5885</v>
          </cell>
          <cell r="B96" t="str">
            <v>PERFORMANCE INPROVEMENT</v>
          </cell>
          <cell r="C96" t="str">
            <v>700 WELCH</v>
          </cell>
          <cell r="D96">
            <v>0</v>
          </cell>
          <cell r="E96" t="str">
            <v>LPCH</v>
          </cell>
          <cell r="F96">
            <v>0</v>
          </cell>
          <cell r="G96">
            <v>0</v>
          </cell>
          <cell r="H96">
            <v>0</v>
          </cell>
          <cell r="I96">
            <v>2</v>
          </cell>
          <cell r="J96">
            <v>2</v>
          </cell>
          <cell r="K96">
            <v>0</v>
          </cell>
        </row>
        <row r="97">
          <cell r="A97">
            <v>5886</v>
          </cell>
          <cell r="B97" t="str">
            <v>ENT / OTOLARYNGOLOGY CLINIC</v>
          </cell>
          <cell r="C97" t="str">
            <v xml:space="preserve">730 WELCH RD. </v>
          </cell>
          <cell r="D97" t="str">
            <v>1ST FL</v>
          </cell>
          <cell r="E97" t="str">
            <v>LPCH</v>
          </cell>
          <cell r="F97">
            <v>0</v>
          </cell>
          <cell r="G97">
            <v>0</v>
          </cell>
          <cell r="H97">
            <v>0</v>
          </cell>
          <cell r="I97">
            <v>2</v>
          </cell>
          <cell r="J97">
            <v>2</v>
          </cell>
          <cell r="K97">
            <v>0</v>
          </cell>
        </row>
        <row r="98">
          <cell r="A98">
            <v>5886</v>
          </cell>
          <cell r="B98" t="str">
            <v>RESPIRATORY SPECIALTIES AND ENT CLINIC (LPCH)</v>
          </cell>
          <cell r="C98" t="str">
            <v xml:space="preserve">730 WELCH RD. </v>
          </cell>
          <cell r="D98" t="str">
            <v xml:space="preserve">1ST FL </v>
          </cell>
          <cell r="E98" t="str">
            <v>LPCH</v>
          </cell>
          <cell r="F98">
            <v>0</v>
          </cell>
          <cell r="G98">
            <v>0</v>
          </cell>
          <cell r="H98">
            <v>0</v>
          </cell>
          <cell r="I98">
            <v>2</v>
          </cell>
          <cell r="J98">
            <v>2</v>
          </cell>
          <cell r="K98">
            <v>0</v>
          </cell>
        </row>
        <row r="99">
          <cell r="A99">
            <v>5886</v>
          </cell>
          <cell r="B99" t="str">
            <v>RESPERATORY SPECIALTY</v>
          </cell>
          <cell r="C99" t="str">
            <v xml:space="preserve">730 WELCH RD. </v>
          </cell>
          <cell r="D99">
            <v>0</v>
          </cell>
          <cell r="E99" t="str">
            <v>LPCH</v>
          </cell>
          <cell r="F99">
            <v>0</v>
          </cell>
          <cell r="G99">
            <v>0</v>
          </cell>
          <cell r="H99">
            <v>0</v>
          </cell>
          <cell r="I99">
            <v>2</v>
          </cell>
          <cell r="J99">
            <v>2</v>
          </cell>
          <cell r="K99">
            <v>0</v>
          </cell>
        </row>
        <row r="100">
          <cell r="A100">
            <v>5887</v>
          </cell>
          <cell r="B100" t="str">
            <v>ACUTE CARE CLINIC (PRIMARY CARE CLINIC)</v>
          </cell>
          <cell r="C100" t="str">
            <v xml:space="preserve">730 WELCH RD. </v>
          </cell>
          <cell r="D100" t="str">
            <v>1ST FL</v>
          </cell>
          <cell r="E100" t="str">
            <v>LPCH</v>
          </cell>
          <cell r="F100">
            <v>0</v>
          </cell>
          <cell r="G100">
            <v>0</v>
          </cell>
          <cell r="H100">
            <v>0</v>
          </cell>
          <cell r="I100">
            <v>2</v>
          </cell>
          <cell r="J100">
            <v>2</v>
          </cell>
          <cell r="K100">
            <v>0</v>
          </cell>
        </row>
        <row r="101">
          <cell r="A101">
            <v>5888</v>
          </cell>
          <cell r="B101" t="str">
            <v>CLINIC LABORATORY</v>
          </cell>
          <cell r="C101" t="str">
            <v xml:space="preserve">730 WELCH RD. </v>
          </cell>
          <cell r="D101" t="str">
            <v>1ST FL</v>
          </cell>
          <cell r="E101" t="str">
            <v>LPCH</v>
          </cell>
          <cell r="F101">
            <v>0</v>
          </cell>
          <cell r="G101">
            <v>0</v>
          </cell>
          <cell r="H101">
            <v>0</v>
          </cell>
          <cell r="I101">
            <v>2</v>
          </cell>
          <cell r="J101">
            <v>2</v>
          </cell>
          <cell r="K101">
            <v>0</v>
          </cell>
        </row>
        <row r="102">
          <cell r="A102">
            <v>5888</v>
          </cell>
          <cell r="B102" t="str">
            <v>CLINIC RADIOLOGY</v>
          </cell>
          <cell r="C102" t="str">
            <v xml:space="preserve">730 WELCH RD. </v>
          </cell>
          <cell r="D102" t="str">
            <v>1ST FL</v>
          </cell>
          <cell r="E102" t="str">
            <v>LPCH</v>
          </cell>
          <cell r="F102">
            <v>0</v>
          </cell>
          <cell r="G102">
            <v>0</v>
          </cell>
          <cell r="H102">
            <v>0</v>
          </cell>
          <cell r="I102">
            <v>2</v>
          </cell>
          <cell r="J102">
            <v>2</v>
          </cell>
          <cell r="K102">
            <v>0</v>
          </cell>
        </row>
        <row r="103">
          <cell r="A103">
            <v>5889</v>
          </cell>
          <cell r="B103" t="str">
            <v>CLINIC BUSINESS OFFICE (LPCH)</v>
          </cell>
          <cell r="C103" t="str">
            <v xml:space="preserve">730 WELCH RD. </v>
          </cell>
          <cell r="D103" t="str">
            <v xml:space="preserve">1ST FL </v>
          </cell>
          <cell r="E103" t="str">
            <v>LPCH</v>
          </cell>
          <cell r="F103">
            <v>0</v>
          </cell>
          <cell r="G103">
            <v>0</v>
          </cell>
          <cell r="H103">
            <v>0</v>
          </cell>
          <cell r="I103">
            <v>2</v>
          </cell>
          <cell r="J103">
            <v>2</v>
          </cell>
          <cell r="K103">
            <v>0</v>
          </cell>
        </row>
        <row r="104">
          <cell r="A104">
            <v>5890</v>
          </cell>
          <cell r="B104" t="str">
            <v>CRANIFACIAL ANOMALY (SURG SPECIALTIES CLINIC)</v>
          </cell>
          <cell r="C104" t="str">
            <v xml:space="preserve">730 WELCH RD. </v>
          </cell>
          <cell r="D104" t="str">
            <v>1ST FL</v>
          </cell>
          <cell r="E104" t="str">
            <v>LPCH</v>
          </cell>
          <cell r="F104">
            <v>0</v>
          </cell>
          <cell r="G104">
            <v>0</v>
          </cell>
          <cell r="H104">
            <v>0</v>
          </cell>
          <cell r="I104">
            <v>2</v>
          </cell>
          <cell r="J104">
            <v>2</v>
          </cell>
          <cell r="K104">
            <v>0</v>
          </cell>
        </row>
        <row r="105">
          <cell r="A105">
            <v>5890</v>
          </cell>
          <cell r="B105" t="str">
            <v>HAND SURGERY (SURG SPECIALTIES CLINIC)</v>
          </cell>
          <cell r="C105" t="str">
            <v xml:space="preserve">730 WELCH RD. </v>
          </cell>
          <cell r="D105" t="str">
            <v>1ST FL</v>
          </cell>
          <cell r="E105" t="str">
            <v>LPCH</v>
          </cell>
          <cell r="F105">
            <v>0</v>
          </cell>
          <cell r="G105">
            <v>0</v>
          </cell>
          <cell r="H105">
            <v>0</v>
          </cell>
          <cell r="I105">
            <v>2</v>
          </cell>
          <cell r="J105">
            <v>2</v>
          </cell>
          <cell r="K105">
            <v>0</v>
          </cell>
        </row>
        <row r="106">
          <cell r="A106">
            <v>5890</v>
          </cell>
          <cell r="B106" t="str">
            <v>OPTHALMOLOGY/EYE CLINIC (SURG SPECIALTIES CLINIC)</v>
          </cell>
          <cell r="C106" t="str">
            <v xml:space="preserve">730 WELCH RD. </v>
          </cell>
          <cell r="D106" t="str">
            <v>1ST FL</v>
          </cell>
          <cell r="E106" t="str">
            <v>LPCH</v>
          </cell>
          <cell r="F106">
            <v>0</v>
          </cell>
          <cell r="G106">
            <v>0</v>
          </cell>
          <cell r="H106">
            <v>0</v>
          </cell>
          <cell r="I106">
            <v>2</v>
          </cell>
          <cell r="J106">
            <v>2</v>
          </cell>
          <cell r="K106">
            <v>0</v>
          </cell>
        </row>
        <row r="107">
          <cell r="A107">
            <v>5890</v>
          </cell>
          <cell r="B107" t="str">
            <v>ORTHOPEDICS CLINIC (SURG SPECIALTIES CLINIC)</v>
          </cell>
          <cell r="C107" t="str">
            <v xml:space="preserve">730 WELCH RD. </v>
          </cell>
          <cell r="D107" t="str">
            <v>1ST FL</v>
          </cell>
          <cell r="E107" t="str">
            <v>LPCH</v>
          </cell>
          <cell r="F107">
            <v>0</v>
          </cell>
          <cell r="G107">
            <v>0</v>
          </cell>
          <cell r="H107">
            <v>0</v>
          </cell>
          <cell r="I107">
            <v>2</v>
          </cell>
          <cell r="J107">
            <v>2</v>
          </cell>
          <cell r="K107">
            <v>0</v>
          </cell>
        </row>
        <row r="108">
          <cell r="A108">
            <v>5890</v>
          </cell>
          <cell r="B108" t="str">
            <v>PLASTIC SURGERY CLINIC (SURG SPECIALTIES CLINIC)</v>
          </cell>
          <cell r="C108" t="str">
            <v xml:space="preserve">730 WELCH RD. </v>
          </cell>
          <cell r="D108" t="str">
            <v>1ST FL</v>
          </cell>
          <cell r="E108" t="str">
            <v>LPCH</v>
          </cell>
          <cell r="F108">
            <v>0</v>
          </cell>
          <cell r="G108">
            <v>0</v>
          </cell>
          <cell r="H108">
            <v>0</v>
          </cell>
          <cell r="I108">
            <v>2</v>
          </cell>
          <cell r="J108">
            <v>2</v>
          </cell>
          <cell r="K108">
            <v>0</v>
          </cell>
        </row>
        <row r="109">
          <cell r="A109">
            <v>5890</v>
          </cell>
          <cell r="B109" t="str">
            <v>UROLOGY CLINIC (SURG SPECIALTIES CLINIC)</v>
          </cell>
          <cell r="C109" t="str">
            <v xml:space="preserve">730 WELCH RD. </v>
          </cell>
          <cell r="D109" t="str">
            <v>1ST FL</v>
          </cell>
          <cell r="E109" t="str">
            <v>LPCH</v>
          </cell>
          <cell r="F109">
            <v>0</v>
          </cell>
          <cell r="G109">
            <v>0</v>
          </cell>
          <cell r="H109">
            <v>0</v>
          </cell>
          <cell r="I109">
            <v>2</v>
          </cell>
          <cell r="J109">
            <v>2</v>
          </cell>
          <cell r="K109">
            <v>0</v>
          </cell>
        </row>
        <row r="110">
          <cell r="A110">
            <v>5890</v>
          </cell>
          <cell r="B110" t="str">
            <v>CLINIC NUTRITION</v>
          </cell>
          <cell r="C110" t="str">
            <v>750 WELCH RD.</v>
          </cell>
          <cell r="D110">
            <v>0</v>
          </cell>
          <cell r="E110" t="str">
            <v>LPCH</v>
          </cell>
          <cell r="F110">
            <v>0</v>
          </cell>
          <cell r="G110">
            <v>0</v>
          </cell>
          <cell r="H110">
            <v>0</v>
          </cell>
          <cell r="I110">
            <v>2</v>
          </cell>
          <cell r="J110">
            <v>2</v>
          </cell>
          <cell r="K110">
            <v>0</v>
          </cell>
        </row>
        <row r="111">
          <cell r="A111">
            <v>5891</v>
          </cell>
          <cell r="B111" t="str">
            <v>LPCH OFFICES - VINTAGE ROOM - THE BARN</v>
          </cell>
          <cell r="C111" t="str">
            <v>700 WELCH RD.</v>
          </cell>
          <cell r="D111" t="str">
            <v>VINTAGE</v>
          </cell>
          <cell r="E111" t="str">
            <v>LPCH</v>
          </cell>
          <cell r="F111">
            <v>0</v>
          </cell>
          <cell r="G111">
            <v>0</v>
          </cell>
          <cell r="H111">
            <v>0</v>
          </cell>
          <cell r="I111">
            <v>2</v>
          </cell>
          <cell r="J111">
            <v>2</v>
          </cell>
          <cell r="K111">
            <v>0</v>
          </cell>
        </row>
        <row r="112">
          <cell r="A112">
            <v>5892</v>
          </cell>
          <cell r="B112" t="str">
            <v>PROGRAM GROWTH AND INNOVATION</v>
          </cell>
          <cell r="C112" t="str">
            <v>700 WELCH</v>
          </cell>
          <cell r="D112">
            <v>0</v>
          </cell>
          <cell r="E112" t="str">
            <v>LPCH</v>
          </cell>
          <cell r="F112">
            <v>0</v>
          </cell>
          <cell r="G112">
            <v>0</v>
          </cell>
          <cell r="H112">
            <v>0</v>
          </cell>
          <cell r="I112">
            <v>2</v>
          </cell>
          <cell r="J112">
            <v>2</v>
          </cell>
          <cell r="K112">
            <v>0</v>
          </cell>
        </row>
        <row r="113">
          <cell r="A113">
            <v>5893</v>
          </cell>
          <cell r="B113" t="str">
            <v>CENTER FOR ADVANCED PEDIATRIC EDUCATION(CAPE)</v>
          </cell>
          <cell r="C113" t="str">
            <v>700 WELCH RD.</v>
          </cell>
          <cell r="D113" t="str">
            <v>200A</v>
          </cell>
          <cell r="E113" t="str">
            <v>LPCH</v>
          </cell>
          <cell r="F113">
            <v>0</v>
          </cell>
          <cell r="G113">
            <v>0</v>
          </cell>
          <cell r="H113">
            <v>0</v>
          </cell>
          <cell r="I113">
            <v>2</v>
          </cell>
          <cell r="J113">
            <v>2</v>
          </cell>
          <cell r="K113">
            <v>0</v>
          </cell>
        </row>
        <row r="114">
          <cell r="A114">
            <v>5893</v>
          </cell>
          <cell r="B114" t="str">
            <v>CENTER FOR NURSING EDUCATION/PATIENTSAFETY PROGRAM</v>
          </cell>
          <cell r="C114" t="str">
            <v>700 WELCH RD.</v>
          </cell>
          <cell r="D114">
            <v>209</v>
          </cell>
          <cell r="E114" t="str">
            <v>LPCH</v>
          </cell>
          <cell r="F114">
            <v>0</v>
          </cell>
          <cell r="G114">
            <v>0</v>
          </cell>
          <cell r="H114">
            <v>0</v>
          </cell>
          <cell r="I114">
            <v>2</v>
          </cell>
          <cell r="J114">
            <v>2</v>
          </cell>
          <cell r="K114">
            <v>0</v>
          </cell>
        </row>
        <row r="115">
          <cell r="A115">
            <v>5893</v>
          </cell>
          <cell r="B115" t="str">
            <v>FACULTY PRATICE ORGANIZATION</v>
          </cell>
          <cell r="C115" t="str">
            <v>700 WELCH RD.</v>
          </cell>
          <cell r="D115">
            <v>225</v>
          </cell>
          <cell r="E115" t="str">
            <v>LPCH</v>
          </cell>
          <cell r="F115">
            <v>0</v>
          </cell>
          <cell r="G115">
            <v>0</v>
          </cell>
          <cell r="H115">
            <v>0</v>
          </cell>
          <cell r="I115">
            <v>2</v>
          </cell>
          <cell r="J115">
            <v>2</v>
          </cell>
          <cell r="K115">
            <v>0</v>
          </cell>
        </row>
        <row r="116">
          <cell r="A116">
            <v>5893</v>
          </cell>
          <cell r="B116" t="str">
            <v>QUALITY MANAGEMENT/OPERATIONS EXCELLENCE</v>
          </cell>
          <cell r="C116" t="str">
            <v>700 WELCH RD.</v>
          </cell>
          <cell r="D116">
            <v>209</v>
          </cell>
          <cell r="E116" t="str">
            <v>LPCH</v>
          </cell>
          <cell r="F116">
            <v>0</v>
          </cell>
          <cell r="G116">
            <v>0</v>
          </cell>
          <cell r="H116">
            <v>0</v>
          </cell>
          <cell r="I116">
            <v>2</v>
          </cell>
          <cell r="J116">
            <v>2</v>
          </cell>
          <cell r="K116">
            <v>0</v>
          </cell>
        </row>
        <row r="117">
          <cell r="A117">
            <v>5893</v>
          </cell>
          <cell r="B117" t="str">
            <v>QUALITY MANAGEMENT/OPERATIONS EXCELLENCE</v>
          </cell>
          <cell r="C117" t="str">
            <v>700 WELCH RD.</v>
          </cell>
          <cell r="D117">
            <v>227</v>
          </cell>
          <cell r="E117" t="str">
            <v>LPCH</v>
          </cell>
          <cell r="F117">
            <v>0</v>
          </cell>
          <cell r="G117">
            <v>0</v>
          </cell>
          <cell r="H117">
            <v>0</v>
          </cell>
          <cell r="I117">
            <v>2</v>
          </cell>
          <cell r="J117">
            <v>2</v>
          </cell>
          <cell r="K117">
            <v>0</v>
          </cell>
        </row>
        <row r="118">
          <cell r="A118">
            <v>5893</v>
          </cell>
          <cell r="B118" t="str">
            <v>NURSING EXCELLENCE</v>
          </cell>
          <cell r="C118" t="str">
            <v>700 WELCH RD.</v>
          </cell>
          <cell r="D118">
            <v>209</v>
          </cell>
          <cell r="E118" t="str">
            <v>LPCH</v>
          </cell>
          <cell r="F118">
            <v>0</v>
          </cell>
          <cell r="G118">
            <v>0</v>
          </cell>
          <cell r="H118">
            <v>0</v>
          </cell>
          <cell r="I118">
            <v>2</v>
          </cell>
          <cell r="J118">
            <v>2</v>
          </cell>
          <cell r="K118">
            <v>0</v>
          </cell>
        </row>
        <row r="119">
          <cell r="A119">
            <v>5893</v>
          </cell>
          <cell r="B119" t="str">
            <v>QA/NURSING ED</v>
          </cell>
          <cell r="C119" t="str">
            <v>700 WELCH</v>
          </cell>
          <cell r="D119">
            <v>0</v>
          </cell>
          <cell r="E119" t="str">
            <v>LPCH</v>
          </cell>
          <cell r="F119">
            <v>0</v>
          </cell>
          <cell r="G119">
            <v>0</v>
          </cell>
          <cell r="H119">
            <v>0</v>
          </cell>
          <cell r="I119">
            <v>2</v>
          </cell>
          <cell r="J119">
            <v>2</v>
          </cell>
          <cell r="K119">
            <v>0</v>
          </cell>
        </row>
        <row r="120">
          <cell r="A120">
            <v>5894</v>
          </cell>
          <cell r="B120" t="str">
            <v>BUSINESS DEVELOPMENT</v>
          </cell>
          <cell r="C120" t="str">
            <v>4100 BOHANNON DR.</v>
          </cell>
          <cell r="D120" t="str">
            <v>1ST FLOOR</v>
          </cell>
          <cell r="E120" t="str">
            <v>LPCH</v>
          </cell>
          <cell r="F120">
            <v>0</v>
          </cell>
          <cell r="G120">
            <v>0</v>
          </cell>
          <cell r="H120">
            <v>0</v>
          </cell>
          <cell r="I120">
            <v>2</v>
          </cell>
          <cell r="J120">
            <v>2</v>
          </cell>
          <cell r="K120" t="str">
            <v>Y</v>
          </cell>
        </row>
        <row r="121">
          <cell r="A121">
            <v>5894</v>
          </cell>
          <cell r="B121" t="str">
            <v>CHILDREN'S HEALTH INITIATIVE</v>
          </cell>
          <cell r="C121" t="str">
            <v>4100 BOHANNON DR.</v>
          </cell>
          <cell r="D121" t="str">
            <v>1ST FLOOR</v>
          </cell>
          <cell r="E121" t="str">
            <v>LPCH</v>
          </cell>
          <cell r="F121">
            <v>0</v>
          </cell>
          <cell r="G121">
            <v>0</v>
          </cell>
          <cell r="H121">
            <v>0</v>
          </cell>
          <cell r="I121">
            <v>2</v>
          </cell>
          <cell r="J121">
            <v>2</v>
          </cell>
          <cell r="K121" t="str">
            <v>Y</v>
          </cell>
        </row>
        <row r="122">
          <cell r="A122">
            <v>5894</v>
          </cell>
          <cell r="B122" t="str">
            <v>MARKETING, LPCH</v>
          </cell>
          <cell r="C122" t="str">
            <v>4100 BOHANNON DR.</v>
          </cell>
          <cell r="D122" t="str">
            <v>1ST FLOOR</v>
          </cell>
          <cell r="E122" t="str">
            <v>LPCH</v>
          </cell>
          <cell r="F122">
            <v>0</v>
          </cell>
          <cell r="G122">
            <v>0</v>
          </cell>
          <cell r="H122">
            <v>0</v>
          </cell>
          <cell r="I122">
            <v>2</v>
          </cell>
          <cell r="J122">
            <v>2</v>
          </cell>
          <cell r="K122" t="str">
            <v>Y</v>
          </cell>
        </row>
        <row r="123">
          <cell r="A123">
            <v>5894</v>
          </cell>
          <cell r="B123" t="str">
            <v>NEWS, EXTERNAL COMMUNICATION</v>
          </cell>
          <cell r="C123" t="str">
            <v>4100 BOHANNON DR.</v>
          </cell>
          <cell r="D123" t="str">
            <v>1ST FLOOR</v>
          </cell>
          <cell r="E123" t="str">
            <v>LPCH</v>
          </cell>
          <cell r="F123">
            <v>0</v>
          </cell>
          <cell r="G123">
            <v>0</v>
          </cell>
          <cell r="H123">
            <v>0</v>
          </cell>
          <cell r="I123">
            <v>2</v>
          </cell>
          <cell r="J123">
            <v>2</v>
          </cell>
          <cell r="K123" t="str">
            <v>Y</v>
          </cell>
        </row>
        <row r="124">
          <cell r="A124">
            <v>5894</v>
          </cell>
          <cell r="B124" t="str">
            <v>PALLIATIVE CARE, DIRECTOR (NANCY CONTRO)</v>
          </cell>
          <cell r="C124" t="str">
            <v>4100 BOHANNON DR.</v>
          </cell>
          <cell r="D124" t="str">
            <v>1ST FLOOR</v>
          </cell>
          <cell r="E124" t="str">
            <v>LPCH</v>
          </cell>
          <cell r="F124">
            <v>0</v>
          </cell>
          <cell r="G124">
            <v>0</v>
          </cell>
          <cell r="H124">
            <v>0</v>
          </cell>
          <cell r="I124">
            <v>2</v>
          </cell>
          <cell r="J124">
            <v>2</v>
          </cell>
          <cell r="K124" t="str">
            <v>Y</v>
          </cell>
        </row>
        <row r="125">
          <cell r="A125">
            <v>5894</v>
          </cell>
          <cell r="B125" t="str">
            <v>PATIENT CARE MGR., (SUSAN HEEMAN)</v>
          </cell>
          <cell r="C125" t="str">
            <v>4100 BOHANNON DR.</v>
          </cell>
          <cell r="D125" t="str">
            <v>1ST FLOOR</v>
          </cell>
          <cell r="E125" t="str">
            <v>LPCH</v>
          </cell>
          <cell r="F125">
            <v>0</v>
          </cell>
          <cell r="G125">
            <v>0</v>
          </cell>
          <cell r="H125">
            <v>0</v>
          </cell>
          <cell r="I125">
            <v>2</v>
          </cell>
          <cell r="J125">
            <v>2</v>
          </cell>
          <cell r="K125" t="str">
            <v>Y</v>
          </cell>
        </row>
        <row r="126">
          <cell r="A126">
            <v>5894</v>
          </cell>
          <cell r="B126" t="str">
            <v>PROCESS IMPROVEMENT, PROJECT MGR.</v>
          </cell>
          <cell r="C126" t="str">
            <v>4100 BOHANNON DR.</v>
          </cell>
          <cell r="D126" t="str">
            <v>1ST FLOOR</v>
          </cell>
          <cell r="E126" t="str">
            <v>LPCH</v>
          </cell>
          <cell r="F126">
            <v>0</v>
          </cell>
          <cell r="G126">
            <v>0</v>
          </cell>
          <cell r="H126">
            <v>0</v>
          </cell>
          <cell r="I126">
            <v>2</v>
          </cell>
          <cell r="J126">
            <v>2</v>
          </cell>
          <cell r="K126" t="str">
            <v>Y</v>
          </cell>
        </row>
        <row r="127">
          <cell r="A127">
            <v>5894</v>
          </cell>
          <cell r="B127" t="str">
            <v>STRATEGIC PLANNING AND BUSINESS DEVELOPMENT</v>
          </cell>
          <cell r="C127" t="str">
            <v>4100 BOHANNON DR.</v>
          </cell>
          <cell r="D127" t="str">
            <v>1ST FLOOR</v>
          </cell>
          <cell r="E127" t="str">
            <v>LPCH</v>
          </cell>
          <cell r="F127">
            <v>0</v>
          </cell>
          <cell r="G127">
            <v>0</v>
          </cell>
          <cell r="H127">
            <v>0</v>
          </cell>
          <cell r="I127">
            <v>2</v>
          </cell>
          <cell r="J127">
            <v>2</v>
          </cell>
          <cell r="K127" t="str">
            <v>Y</v>
          </cell>
        </row>
        <row r="128">
          <cell r="A128">
            <v>5895</v>
          </cell>
          <cell r="B128" t="str">
            <v>CENTER FOR NURSING EXCELLENCE</v>
          </cell>
          <cell r="C128" t="str">
            <v>4700 BOHANNON DR.</v>
          </cell>
          <cell r="D128" t="str">
            <v>1ST FLOOR</v>
          </cell>
          <cell r="E128" t="str">
            <v>LPCH</v>
          </cell>
          <cell r="F128">
            <v>0</v>
          </cell>
          <cell r="G128">
            <v>0</v>
          </cell>
          <cell r="H128">
            <v>0</v>
          </cell>
          <cell r="I128">
            <v>2</v>
          </cell>
          <cell r="J128">
            <v>2</v>
          </cell>
          <cell r="K128" t="str">
            <v>Y</v>
          </cell>
        </row>
        <row r="129">
          <cell r="A129">
            <v>5895</v>
          </cell>
          <cell r="B129" t="str">
            <v>CTR FOR NURSING EXCELLENCE</v>
          </cell>
          <cell r="C129" t="str">
            <v>4100 BOHANNON DR.</v>
          </cell>
          <cell r="D129">
            <v>0</v>
          </cell>
          <cell r="E129" t="str">
            <v>LPCH</v>
          </cell>
          <cell r="F129">
            <v>0</v>
          </cell>
          <cell r="G129">
            <v>0</v>
          </cell>
          <cell r="H129">
            <v>0</v>
          </cell>
          <cell r="I129">
            <v>2</v>
          </cell>
          <cell r="J129">
            <v>2</v>
          </cell>
          <cell r="K129">
            <v>0</v>
          </cell>
        </row>
        <row r="130">
          <cell r="A130">
            <v>5896</v>
          </cell>
          <cell r="B130" t="str">
            <v>PEDS RHEU</v>
          </cell>
          <cell r="C130" t="str">
            <v xml:space="preserve">700 WELCH </v>
          </cell>
          <cell r="D130">
            <v>0</v>
          </cell>
          <cell r="E130" t="str">
            <v>LPCH</v>
          </cell>
          <cell r="F130">
            <v>0</v>
          </cell>
          <cell r="G130">
            <v>0</v>
          </cell>
          <cell r="H130">
            <v>0</v>
          </cell>
          <cell r="I130">
            <v>2</v>
          </cell>
          <cell r="J130">
            <v>2</v>
          </cell>
          <cell r="K130">
            <v>0</v>
          </cell>
        </row>
        <row r="131">
          <cell r="A131">
            <v>5897</v>
          </cell>
          <cell r="B131" t="str">
            <v>CENTER FOR ADVANCED PEDIATRIC EDUCATION (CAPE)</v>
          </cell>
          <cell r="C131" t="str">
            <v>700 WELCH RD.</v>
          </cell>
          <cell r="D131" t="str">
            <v>200A</v>
          </cell>
          <cell r="E131" t="str">
            <v>LPCH</v>
          </cell>
          <cell r="F131">
            <v>0</v>
          </cell>
          <cell r="G131">
            <v>0</v>
          </cell>
          <cell r="H131">
            <v>0</v>
          </cell>
          <cell r="I131">
            <v>2</v>
          </cell>
          <cell r="J131">
            <v>2</v>
          </cell>
          <cell r="K131">
            <v>0</v>
          </cell>
        </row>
        <row r="132">
          <cell r="A132">
            <v>5897</v>
          </cell>
          <cell r="B132" t="str">
            <v>CAPE</v>
          </cell>
          <cell r="C132" t="str">
            <v>700 WELCH</v>
          </cell>
          <cell r="D132">
            <v>0</v>
          </cell>
          <cell r="E132" t="str">
            <v>LPCH</v>
          </cell>
          <cell r="F132">
            <v>0</v>
          </cell>
          <cell r="G132">
            <v>0</v>
          </cell>
          <cell r="H132">
            <v>0</v>
          </cell>
          <cell r="I132">
            <v>2</v>
          </cell>
          <cell r="J132">
            <v>2</v>
          </cell>
          <cell r="K132">
            <v>0</v>
          </cell>
        </row>
        <row r="133">
          <cell r="A133">
            <v>5898</v>
          </cell>
          <cell r="B133" t="str">
            <v>TRAUMA INJURY PREVENTION</v>
          </cell>
          <cell r="C133" t="str">
            <v>1510 PAGE MILL RD.</v>
          </cell>
          <cell r="D133" t="str">
            <v>M136</v>
          </cell>
          <cell r="E133" t="str">
            <v>LPCH</v>
          </cell>
          <cell r="F133">
            <v>0</v>
          </cell>
          <cell r="G133">
            <v>0</v>
          </cell>
          <cell r="H133">
            <v>0</v>
          </cell>
          <cell r="I133">
            <v>2</v>
          </cell>
          <cell r="J133">
            <v>2</v>
          </cell>
          <cell r="K133">
            <v>0</v>
          </cell>
        </row>
        <row r="134">
          <cell r="A134">
            <v>5899</v>
          </cell>
          <cell r="B134" t="str">
            <v>PEDIATRIC PALLATIVE CARE SERVICES</v>
          </cell>
          <cell r="C134" t="str">
            <v>700 WELCH RD.</v>
          </cell>
          <cell r="D134" t="str">
            <v>114A</v>
          </cell>
          <cell r="E134" t="str">
            <v>LPCH</v>
          </cell>
          <cell r="F134">
            <v>0</v>
          </cell>
          <cell r="G134">
            <v>0</v>
          </cell>
          <cell r="H134">
            <v>0</v>
          </cell>
          <cell r="I134">
            <v>2</v>
          </cell>
          <cell r="J134">
            <v>2</v>
          </cell>
          <cell r="K134">
            <v>0</v>
          </cell>
        </row>
        <row r="135">
          <cell r="A135">
            <v>5899</v>
          </cell>
          <cell r="B135" t="str">
            <v>PEDS PALLATIVE CARE</v>
          </cell>
          <cell r="C135" t="str">
            <v>700 WELCH</v>
          </cell>
          <cell r="D135">
            <v>0</v>
          </cell>
          <cell r="E135" t="str">
            <v>LPCH</v>
          </cell>
          <cell r="F135">
            <v>0</v>
          </cell>
          <cell r="G135">
            <v>0</v>
          </cell>
          <cell r="H135">
            <v>0</v>
          </cell>
          <cell r="I135">
            <v>2</v>
          </cell>
          <cell r="J135">
            <v>2</v>
          </cell>
          <cell r="K135">
            <v>0</v>
          </cell>
        </row>
        <row r="136">
          <cell r="A136">
            <v>5900</v>
          </cell>
          <cell r="B136" t="str">
            <v>MEDICAL RECORDS</v>
          </cell>
          <cell r="C136" t="str">
            <v>4700 BOHANNON DR.</v>
          </cell>
          <cell r="D136">
            <v>0</v>
          </cell>
          <cell r="E136" t="str">
            <v>LPCH</v>
          </cell>
          <cell r="F136">
            <v>0</v>
          </cell>
          <cell r="G136">
            <v>0</v>
          </cell>
          <cell r="H136">
            <v>0</v>
          </cell>
          <cell r="I136">
            <v>2</v>
          </cell>
          <cell r="J136">
            <v>2</v>
          </cell>
          <cell r="K136" t="str">
            <v>Y</v>
          </cell>
        </row>
        <row r="137">
          <cell r="A137">
            <v>5900</v>
          </cell>
          <cell r="B137" t="str">
            <v>MED REC</v>
          </cell>
          <cell r="C137" t="str">
            <v>4700 BOHANNON DR.</v>
          </cell>
          <cell r="D137">
            <v>0</v>
          </cell>
          <cell r="E137" t="str">
            <v>LPCH</v>
          </cell>
          <cell r="F137">
            <v>0</v>
          </cell>
          <cell r="G137">
            <v>0</v>
          </cell>
          <cell r="H137">
            <v>0</v>
          </cell>
          <cell r="I137">
            <v>2</v>
          </cell>
          <cell r="J137">
            <v>2</v>
          </cell>
          <cell r="K137">
            <v>0</v>
          </cell>
        </row>
        <row r="138">
          <cell r="A138">
            <v>5901</v>
          </cell>
          <cell r="B138" t="str">
            <v>MEDICAL RECORDS</v>
          </cell>
          <cell r="C138" t="str">
            <v>BARN</v>
          </cell>
          <cell r="D138">
            <v>0</v>
          </cell>
          <cell r="E138" t="str">
            <v>LPCH</v>
          </cell>
          <cell r="F138">
            <v>0</v>
          </cell>
          <cell r="G138">
            <v>0</v>
          </cell>
          <cell r="H138">
            <v>0</v>
          </cell>
          <cell r="I138">
            <v>2</v>
          </cell>
          <cell r="J138">
            <v>2</v>
          </cell>
          <cell r="K138">
            <v>0</v>
          </cell>
        </row>
        <row r="139">
          <cell r="A139">
            <v>5901</v>
          </cell>
          <cell r="B139" t="str">
            <v>MED RE SATTILITE</v>
          </cell>
          <cell r="C139" t="str">
            <v>750 WELCH RD.</v>
          </cell>
          <cell r="D139">
            <v>0</v>
          </cell>
          <cell r="E139" t="str">
            <v>LPCH</v>
          </cell>
          <cell r="F139">
            <v>0</v>
          </cell>
          <cell r="G139">
            <v>0</v>
          </cell>
          <cell r="H139">
            <v>0</v>
          </cell>
          <cell r="I139">
            <v>2</v>
          </cell>
          <cell r="J139">
            <v>2</v>
          </cell>
          <cell r="K139">
            <v>0</v>
          </cell>
        </row>
        <row r="140">
          <cell r="A140">
            <v>5902</v>
          </cell>
          <cell r="B140" t="str">
            <v>PERI-ANESTHESIA ASSESMENT CENTER (PAC)</v>
          </cell>
          <cell r="C140" t="str">
            <v>LPCH</v>
          </cell>
          <cell r="D140" t="str">
            <v>RM0254</v>
          </cell>
          <cell r="E140" t="str">
            <v>LPCH</v>
          </cell>
          <cell r="F140">
            <v>0</v>
          </cell>
          <cell r="G140">
            <v>0</v>
          </cell>
          <cell r="H140">
            <v>0</v>
          </cell>
          <cell r="I140">
            <v>2</v>
          </cell>
          <cell r="J140">
            <v>2</v>
          </cell>
          <cell r="K140">
            <v>0</v>
          </cell>
        </row>
        <row r="141">
          <cell r="A141">
            <v>5903</v>
          </cell>
          <cell r="B141" t="str">
            <v>HEAL PROG</v>
          </cell>
          <cell r="C141" t="str">
            <v>700 WELCH</v>
          </cell>
          <cell r="D141">
            <v>0</v>
          </cell>
          <cell r="E141" t="str">
            <v>LPCH</v>
          </cell>
          <cell r="F141">
            <v>0</v>
          </cell>
          <cell r="G141">
            <v>0</v>
          </cell>
          <cell r="H141">
            <v>0</v>
          </cell>
          <cell r="I141">
            <v>2</v>
          </cell>
          <cell r="J141">
            <v>2</v>
          </cell>
          <cell r="K141">
            <v>0</v>
          </cell>
        </row>
        <row r="142">
          <cell r="A142">
            <v>5904</v>
          </cell>
          <cell r="B142" t="str">
            <v>FOOD SERVICES</v>
          </cell>
          <cell r="C142" t="str">
            <v>LPCH</v>
          </cell>
          <cell r="D142">
            <v>0</v>
          </cell>
          <cell r="E142" t="str">
            <v>LPCH</v>
          </cell>
          <cell r="F142">
            <v>0</v>
          </cell>
          <cell r="G142">
            <v>0</v>
          </cell>
          <cell r="H142">
            <v>0</v>
          </cell>
          <cell r="I142">
            <v>2</v>
          </cell>
          <cell r="J142">
            <v>2</v>
          </cell>
          <cell r="K142">
            <v>0</v>
          </cell>
        </row>
        <row r="143">
          <cell r="A143">
            <v>5905</v>
          </cell>
          <cell r="B143" t="str">
            <v>SAME DAY SURGERY / OR</v>
          </cell>
          <cell r="C143" t="str">
            <v>LPCH</v>
          </cell>
          <cell r="D143">
            <v>400</v>
          </cell>
          <cell r="E143" t="str">
            <v>LPCH</v>
          </cell>
          <cell r="F143">
            <v>0</v>
          </cell>
          <cell r="G143">
            <v>0</v>
          </cell>
          <cell r="H143">
            <v>0</v>
          </cell>
          <cell r="I143">
            <v>2</v>
          </cell>
          <cell r="J143">
            <v>2</v>
          </cell>
          <cell r="K143">
            <v>0</v>
          </cell>
        </row>
        <row r="144">
          <cell r="A144">
            <v>5905</v>
          </cell>
          <cell r="B144" t="str">
            <v>PRE OP CHECK IN</v>
          </cell>
          <cell r="C144" t="str">
            <v>LPCH</v>
          </cell>
          <cell r="D144">
            <v>400</v>
          </cell>
          <cell r="E144" t="str">
            <v>LPCH</v>
          </cell>
          <cell r="F144">
            <v>0</v>
          </cell>
          <cell r="G144">
            <v>0</v>
          </cell>
          <cell r="H144">
            <v>0</v>
          </cell>
          <cell r="I144">
            <v>2</v>
          </cell>
          <cell r="J144">
            <v>2</v>
          </cell>
          <cell r="K144">
            <v>0</v>
          </cell>
        </row>
        <row r="145">
          <cell r="A145">
            <v>5905</v>
          </cell>
          <cell r="B145" t="str">
            <v>PACU</v>
          </cell>
          <cell r="C145" t="str">
            <v>LPCH - B S-E</v>
          </cell>
          <cell r="D145">
            <v>400</v>
          </cell>
          <cell r="E145" t="str">
            <v>LPCH</v>
          </cell>
          <cell r="F145">
            <v>0</v>
          </cell>
          <cell r="G145">
            <v>0</v>
          </cell>
          <cell r="H145">
            <v>0</v>
          </cell>
          <cell r="I145">
            <v>2</v>
          </cell>
          <cell r="J145">
            <v>2</v>
          </cell>
          <cell r="K145">
            <v>0</v>
          </cell>
        </row>
        <row r="146">
          <cell r="A146">
            <v>5905</v>
          </cell>
          <cell r="B146" t="str">
            <v>PRE-OP CHECK IN</v>
          </cell>
          <cell r="C146" t="str">
            <v>LPCH</v>
          </cell>
          <cell r="D146">
            <v>0</v>
          </cell>
          <cell r="E146" t="str">
            <v>LPCH</v>
          </cell>
          <cell r="F146">
            <v>0</v>
          </cell>
          <cell r="G146">
            <v>0</v>
          </cell>
          <cell r="H146">
            <v>0</v>
          </cell>
          <cell r="I146">
            <v>2</v>
          </cell>
          <cell r="J146">
            <v>2</v>
          </cell>
          <cell r="K146">
            <v>0</v>
          </cell>
        </row>
        <row r="147">
          <cell r="A147">
            <v>5906</v>
          </cell>
          <cell r="B147" t="str">
            <v>FOOD SERVICE</v>
          </cell>
          <cell r="C147" t="str">
            <v>LPCH</v>
          </cell>
          <cell r="D147" t="str">
            <v>0718</v>
          </cell>
          <cell r="E147" t="str">
            <v>LPCH</v>
          </cell>
          <cell r="F147">
            <v>0</v>
          </cell>
          <cell r="G147">
            <v>0</v>
          </cell>
          <cell r="H147">
            <v>0</v>
          </cell>
          <cell r="I147">
            <v>2</v>
          </cell>
          <cell r="J147">
            <v>2</v>
          </cell>
          <cell r="K147">
            <v>0</v>
          </cell>
        </row>
        <row r="148">
          <cell r="A148">
            <v>5906</v>
          </cell>
          <cell r="B148" t="str">
            <v>MAIL ROOM</v>
          </cell>
          <cell r="C148" t="str">
            <v>LPCH</v>
          </cell>
          <cell r="D148" t="str">
            <v>0211</v>
          </cell>
          <cell r="E148" t="str">
            <v>LPCH</v>
          </cell>
          <cell r="F148">
            <v>0</v>
          </cell>
          <cell r="G148">
            <v>0</v>
          </cell>
          <cell r="H148">
            <v>0</v>
          </cell>
          <cell r="I148">
            <v>2</v>
          </cell>
          <cell r="J148">
            <v>2</v>
          </cell>
          <cell r="K148">
            <v>0</v>
          </cell>
        </row>
        <row r="149">
          <cell r="A149">
            <v>5906</v>
          </cell>
          <cell r="B149" t="str">
            <v>MED STAFF / HOUSE STAFF</v>
          </cell>
          <cell r="C149" t="str">
            <v>LPCH</v>
          </cell>
          <cell r="D149" t="str">
            <v>0111</v>
          </cell>
          <cell r="E149" t="str">
            <v>LPCH</v>
          </cell>
          <cell r="F149">
            <v>0</v>
          </cell>
          <cell r="G149">
            <v>0</v>
          </cell>
          <cell r="H149">
            <v>0</v>
          </cell>
          <cell r="I149">
            <v>2</v>
          </cell>
          <cell r="J149">
            <v>2</v>
          </cell>
          <cell r="K149">
            <v>0</v>
          </cell>
        </row>
        <row r="150">
          <cell r="A150">
            <v>5906</v>
          </cell>
          <cell r="B150" t="str">
            <v>PATIENT CARE SERVICES</v>
          </cell>
          <cell r="C150" t="str">
            <v>LPCH</v>
          </cell>
          <cell r="D150" t="str">
            <v>0140</v>
          </cell>
          <cell r="E150" t="str">
            <v>LPCH</v>
          </cell>
          <cell r="F150">
            <v>0</v>
          </cell>
          <cell r="G150">
            <v>0</v>
          </cell>
          <cell r="H150">
            <v>0</v>
          </cell>
          <cell r="I150">
            <v>2</v>
          </cell>
          <cell r="J150">
            <v>2</v>
          </cell>
          <cell r="K150">
            <v>0</v>
          </cell>
        </row>
        <row r="151">
          <cell r="A151">
            <v>5907</v>
          </cell>
          <cell r="B151" t="str">
            <v>CASE MANAGEMENT</v>
          </cell>
          <cell r="C151" t="str">
            <v>LPCH</v>
          </cell>
          <cell r="D151" t="str">
            <v>0516</v>
          </cell>
          <cell r="E151" t="str">
            <v>LPCH</v>
          </cell>
          <cell r="F151">
            <v>0</v>
          </cell>
          <cell r="G151">
            <v>0</v>
          </cell>
          <cell r="H151">
            <v>0</v>
          </cell>
          <cell r="I151">
            <v>2</v>
          </cell>
          <cell r="J151">
            <v>2</v>
          </cell>
          <cell r="K151">
            <v>0</v>
          </cell>
        </row>
        <row r="152">
          <cell r="A152">
            <v>5907</v>
          </cell>
          <cell r="B152" t="str">
            <v>CT &amp; MRI+B6</v>
          </cell>
          <cell r="C152" t="str">
            <v>LPCH</v>
          </cell>
          <cell r="D152" t="str">
            <v>0500</v>
          </cell>
          <cell r="E152" t="str">
            <v>LPCH</v>
          </cell>
          <cell r="F152">
            <v>0</v>
          </cell>
          <cell r="G152">
            <v>0</v>
          </cell>
          <cell r="H152">
            <v>0</v>
          </cell>
          <cell r="I152">
            <v>2</v>
          </cell>
          <cell r="J152">
            <v>2</v>
          </cell>
          <cell r="K152">
            <v>0</v>
          </cell>
        </row>
        <row r="153">
          <cell r="A153">
            <v>5907</v>
          </cell>
          <cell r="B153" t="str">
            <v>RESPIRATORY CARE</v>
          </cell>
          <cell r="C153" t="str">
            <v>LPCH</v>
          </cell>
          <cell r="D153" t="str">
            <v>0504</v>
          </cell>
          <cell r="E153" t="str">
            <v>LPCH</v>
          </cell>
          <cell r="F153">
            <v>0</v>
          </cell>
          <cell r="G153">
            <v>0</v>
          </cell>
          <cell r="H153">
            <v>0</v>
          </cell>
          <cell r="I153">
            <v>2</v>
          </cell>
          <cell r="J153">
            <v>2</v>
          </cell>
          <cell r="K153">
            <v>0</v>
          </cell>
        </row>
        <row r="154">
          <cell r="A154">
            <v>5908</v>
          </cell>
          <cell r="B154" t="str">
            <v>SOCIAL SERVICE</v>
          </cell>
          <cell r="C154" t="str">
            <v>LPCH</v>
          </cell>
          <cell r="D154" t="str">
            <v>0246</v>
          </cell>
          <cell r="E154" t="str">
            <v>LPCH</v>
          </cell>
          <cell r="F154">
            <v>0</v>
          </cell>
          <cell r="G154">
            <v>0</v>
          </cell>
          <cell r="H154">
            <v>0</v>
          </cell>
          <cell r="I154">
            <v>2</v>
          </cell>
          <cell r="J154">
            <v>2</v>
          </cell>
          <cell r="K154">
            <v>0</v>
          </cell>
        </row>
        <row r="155">
          <cell r="A155">
            <v>5908</v>
          </cell>
          <cell r="B155" t="str">
            <v>HOUSEKEEPING DEPARTMENT</v>
          </cell>
          <cell r="C155" t="str">
            <v>LPCH</v>
          </cell>
          <cell r="D155">
            <v>0</v>
          </cell>
          <cell r="E155" t="str">
            <v>LPCH</v>
          </cell>
          <cell r="F155">
            <v>0</v>
          </cell>
          <cell r="G155">
            <v>0</v>
          </cell>
          <cell r="H155">
            <v>0</v>
          </cell>
          <cell r="I155">
            <v>2</v>
          </cell>
          <cell r="J155">
            <v>2</v>
          </cell>
          <cell r="K155">
            <v>0</v>
          </cell>
        </row>
        <row r="156">
          <cell r="A156">
            <v>5909</v>
          </cell>
          <cell r="B156" t="str">
            <v>BONE MARROW</v>
          </cell>
          <cell r="C156" t="str">
            <v>LPCH</v>
          </cell>
          <cell r="D156" t="str">
            <v>0325</v>
          </cell>
          <cell r="E156" t="str">
            <v>LPCH</v>
          </cell>
          <cell r="F156">
            <v>0</v>
          </cell>
          <cell r="G156">
            <v>0</v>
          </cell>
          <cell r="H156">
            <v>0</v>
          </cell>
          <cell r="I156">
            <v>2</v>
          </cell>
          <cell r="J156">
            <v>2</v>
          </cell>
          <cell r="K156">
            <v>0</v>
          </cell>
        </row>
        <row r="157">
          <cell r="A157">
            <v>5909</v>
          </cell>
          <cell r="B157" t="str">
            <v xml:space="preserve">DEPT OF PEDIATRICS, CLINIC CLERICAL COORDINATORS </v>
          </cell>
          <cell r="C157" t="str">
            <v>LPCH</v>
          </cell>
          <cell r="D157" t="str">
            <v>0325</v>
          </cell>
          <cell r="E157" t="str">
            <v>LPCH</v>
          </cell>
          <cell r="F157">
            <v>0</v>
          </cell>
          <cell r="G157">
            <v>0</v>
          </cell>
          <cell r="H157">
            <v>0</v>
          </cell>
          <cell r="I157">
            <v>2</v>
          </cell>
          <cell r="J157">
            <v>2</v>
          </cell>
          <cell r="K157">
            <v>0</v>
          </cell>
        </row>
        <row r="158">
          <cell r="A158">
            <v>5909</v>
          </cell>
          <cell r="B158" t="str">
            <v>IMPATIENT LIASON NURSES</v>
          </cell>
          <cell r="C158" t="str">
            <v>LPCH - B NORTH</v>
          </cell>
          <cell r="D158">
            <v>325</v>
          </cell>
          <cell r="E158" t="str">
            <v>LPCH</v>
          </cell>
          <cell r="F158">
            <v>0</v>
          </cell>
          <cell r="G158">
            <v>0</v>
          </cell>
          <cell r="H158">
            <v>0</v>
          </cell>
          <cell r="I158">
            <v>2</v>
          </cell>
          <cell r="J158">
            <v>2</v>
          </cell>
          <cell r="K158">
            <v>0</v>
          </cell>
        </row>
        <row r="159">
          <cell r="A159">
            <v>5909</v>
          </cell>
          <cell r="B159" t="str">
            <v>UNIVERSAL NEWBORN HEARING SCREENING PTOGRAM</v>
          </cell>
          <cell r="C159" t="str">
            <v>LPCH - B NORTH</v>
          </cell>
          <cell r="D159">
            <v>325</v>
          </cell>
          <cell r="E159" t="str">
            <v>LPCH</v>
          </cell>
          <cell r="F159">
            <v>0</v>
          </cell>
          <cell r="G159">
            <v>0</v>
          </cell>
          <cell r="H159">
            <v>0</v>
          </cell>
          <cell r="I159">
            <v>2</v>
          </cell>
          <cell r="J159">
            <v>2</v>
          </cell>
          <cell r="K159">
            <v>0</v>
          </cell>
        </row>
        <row r="160">
          <cell r="A160">
            <v>5909</v>
          </cell>
          <cell r="B160" t="str">
            <v>STEM CELL BASS CTR</v>
          </cell>
          <cell r="C160" t="str">
            <v>LPCH</v>
          </cell>
          <cell r="D160">
            <v>0</v>
          </cell>
          <cell r="E160" t="str">
            <v>LPCH</v>
          </cell>
          <cell r="F160">
            <v>0</v>
          </cell>
          <cell r="G160">
            <v>0</v>
          </cell>
          <cell r="H160">
            <v>0</v>
          </cell>
          <cell r="I160">
            <v>2</v>
          </cell>
          <cell r="J160">
            <v>2</v>
          </cell>
          <cell r="K160">
            <v>0</v>
          </cell>
        </row>
        <row r="161">
          <cell r="A161">
            <v>5911</v>
          </cell>
          <cell r="B161">
            <v>0</v>
          </cell>
          <cell r="C161" t="str">
            <v>LPCH - 1 S-E</v>
          </cell>
          <cell r="D161">
            <v>0</v>
          </cell>
          <cell r="E161" t="str">
            <v>LPCH</v>
          </cell>
          <cell r="F161">
            <v>0</v>
          </cell>
          <cell r="G161">
            <v>0</v>
          </cell>
          <cell r="H161">
            <v>0</v>
          </cell>
          <cell r="I161">
            <v>2</v>
          </cell>
          <cell r="J161">
            <v>2</v>
          </cell>
          <cell r="K161">
            <v>0</v>
          </cell>
        </row>
        <row r="162">
          <cell r="A162">
            <v>5911</v>
          </cell>
          <cell r="B162" t="str">
            <v>INTERMEDIATE INTENSIVE CARE NURSERY (JOHNSON CT)</v>
          </cell>
          <cell r="C162" t="str">
            <v>SHC</v>
          </cell>
          <cell r="D162" t="str">
            <v>HF103</v>
          </cell>
          <cell r="E162" t="str">
            <v>LPCH</v>
          </cell>
          <cell r="F162">
            <v>0</v>
          </cell>
          <cell r="G162">
            <v>0</v>
          </cell>
          <cell r="H162">
            <v>0</v>
          </cell>
          <cell r="I162">
            <v>2</v>
          </cell>
          <cell r="J162">
            <v>2</v>
          </cell>
          <cell r="K162">
            <v>0</v>
          </cell>
        </row>
        <row r="163">
          <cell r="A163">
            <v>5911</v>
          </cell>
          <cell r="B163" t="str">
            <v>JOHNSON CENTER (DIRECTOR - SANDY CHAPMAN)</v>
          </cell>
          <cell r="C163" t="str">
            <v>SHC</v>
          </cell>
          <cell r="D163" t="str">
            <v>HF117</v>
          </cell>
          <cell r="E163" t="str">
            <v>LPCH</v>
          </cell>
          <cell r="F163">
            <v>0</v>
          </cell>
          <cell r="G163">
            <v>0</v>
          </cell>
          <cell r="H163">
            <v>0</v>
          </cell>
          <cell r="I163">
            <v>2</v>
          </cell>
          <cell r="J163">
            <v>2</v>
          </cell>
          <cell r="K163">
            <v>0</v>
          </cell>
        </row>
        <row r="164">
          <cell r="A164">
            <v>5911</v>
          </cell>
          <cell r="B164" t="str">
            <v>IICN</v>
          </cell>
          <cell r="C164" t="str">
            <v>LPCH</v>
          </cell>
          <cell r="D164">
            <v>0</v>
          </cell>
          <cell r="E164" t="str">
            <v>LPCH</v>
          </cell>
          <cell r="F164">
            <v>0</v>
          </cell>
          <cell r="G164">
            <v>0</v>
          </cell>
          <cell r="H164">
            <v>0</v>
          </cell>
          <cell r="I164">
            <v>2</v>
          </cell>
          <cell r="J164">
            <v>2</v>
          </cell>
          <cell r="K164">
            <v>0</v>
          </cell>
        </row>
        <row r="165">
          <cell r="A165">
            <v>5912</v>
          </cell>
          <cell r="B165" t="str">
            <v>ADMITTING DEPT.</v>
          </cell>
          <cell r="C165" t="str">
            <v>LPCH</v>
          </cell>
          <cell r="D165" t="str">
            <v>1265</v>
          </cell>
          <cell r="E165" t="str">
            <v>LPCH</v>
          </cell>
          <cell r="F165">
            <v>0</v>
          </cell>
          <cell r="G165">
            <v>0</v>
          </cell>
          <cell r="H165">
            <v>0</v>
          </cell>
          <cell r="I165">
            <v>2</v>
          </cell>
          <cell r="J165">
            <v>2</v>
          </cell>
          <cell r="K165">
            <v>0</v>
          </cell>
        </row>
        <row r="166">
          <cell r="A166">
            <v>5912</v>
          </cell>
          <cell r="B166" t="str">
            <v>DIALYSIS</v>
          </cell>
          <cell r="C166" t="str">
            <v>LPCH</v>
          </cell>
          <cell r="D166" t="str">
            <v>1201</v>
          </cell>
          <cell r="E166" t="str">
            <v>LPCH</v>
          </cell>
          <cell r="F166">
            <v>0</v>
          </cell>
          <cell r="G166">
            <v>0</v>
          </cell>
          <cell r="H166">
            <v>0</v>
          </cell>
          <cell r="I166">
            <v>2</v>
          </cell>
          <cell r="J166">
            <v>2</v>
          </cell>
          <cell r="K166">
            <v>0</v>
          </cell>
        </row>
        <row r="167">
          <cell r="A167">
            <v>5912</v>
          </cell>
          <cell r="B167" t="str">
            <v>HEARTH CTR</v>
          </cell>
          <cell r="C167" t="str">
            <v>LPCH</v>
          </cell>
          <cell r="D167">
            <v>0</v>
          </cell>
          <cell r="E167" t="str">
            <v>LPCH</v>
          </cell>
          <cell r="F167">
            <v>0</v>
          </cell>
          <cell r="G167">
            <v>0</v>
          </cell>
          <cell r="H167">
            <v>0</v>
          </cell>
          <cell r="I167">
            <v>2</v>
          </cell>
          <cell r="J167">
            <v>2</v>
          </cell>
          <cell r="K167">
            <v>0</v>
          </cell>
        </row>
        <row r="168">
          <cell r="A168">
            <v>5913</v>
          </cell>
          <cell r="B168" t="str">
            <v>CARDIOVASCULAR  SURGERY (CLINIC "F")</v>
          </cell>
          <cell r="C168" t="str">
            <v>LPCH</v>
          </cell>
          <cell r="D168" t="str">
            <v>1580</v>
          </cell>
          <cell r="E168" t="str">
            <v>LPCH</v>
          </cell>
          <cell r="F168">
            <v>0</v>
          </cell>
          <cell r="G168">
            <v>0</v>
          </cell>
          <cell r="H168">
            <v>0</v>
          </cell>
          <cell r="I168">
            <v>2</v>
          </cell>
          <cell r="J168">
            <v>2</v>
          </cell>
          <cell r="K168">
            <v>0</v>
          </cell>
        </row>
        <row r="169">
          <cell r="A169">
            <v>5100</v>
          </cell>
          <cell r="B169" t="str">
            <v>FOLLET STORE #675 STANFORD MEDICAL BOOK STORE</v>
          </cell>
          <cell r="C169" t="str">
            <v>LKSC</v>
          </cell>
          <cell r="D169" t="str">
            <v>LK100</v>
          </cell>
          <cell r="E169" t="str">
            <v>MS</v>
          </cell>
          <cell r="F169">
            <v>1</v>
          </cell>
          <cell r="G169">
            <v>0</v>
          </cell>
          <cell r="H169">
            <v>0</v>
          </cell>
          <cell r="I169">
            <v>0</v>
          </cell>
          <cell r="J169">
            <v>1</v>
          </cell>
          <cell r="K169">
            <v>0</v>
          </cell>
        </row>
        <row r="170">
          <cell r="A170">
            <v>5103</v>
          </cell>
          <cell r="B170" t="str">
            <v>ENDOCRINOLOGY ACADEMIC &amp; RESEARCH</v>
          </cell>
          <cell r="C170" t="str">
            <v>GRANT</v>
          </cell>
          <cell r="D170" t="str">
            <v xml:space="preserve"> S025/S005</v>
          </cell>
          <cell r="E170" t="str">
            <v>MS</v>
          </cell>
          <cell r="F170">
            <v>1</v>
          </cell>
          <cell r="G170">
            <v>0</v>
          </cell>
          <cell r="H170">
            <v>0</v>
          </cell>
          <cell r="I170">
            <v>0</v>
          </cell>
          <cell r="J170">
            <v>1</v>
          </cell>
          <cell r="K170" t="str">
            <v/>
          </cell>
        </row>
        <row r="171">
          <cell r="A171">
            <v>5105</v>
          </cell>
          <cell r="B171" t="str">
            <v>DIAGNOSTIC RADIOLOGY</v>
          </cell>
          <cell r="C171" t="str">
            <v>GRANT</v>
          </cell>
          <cell r="D171" t="str">
            <v>GRN FLR</v>
          </cell>
          <cell r="E171" t="str">
            <v>MS</v>
          </cell>
          <cell r="F171">
            <v>1</v>
          </cell>
          <cell r="G171">
            <v>0</v>
          </cell>
          <cell r="H171">
            <v>0</v>
          </cell>
          <cell r="I171">
            <v>0</v>
          </cell>
          <cell r="J171">
            <v>1</v>
          </cell>
          <cell r="K171">
            <v>0</v>
          </cell>
        </row>
        <row r="172">
          <cell r="A172">
            <v>5106</v>
          </cell>
          <cell r="B172" t="str">
            <v>DIV. OF GENERAL SURG. CRITICAL CARE</v>
          </cell>
          <cell r="C172" t="str">
            <v>GRANT</v>
          </cell>
          <cell r="D172" t="str">
            <v>GRN FLR</v>
          </cell>
          <cell r="E172" t="str">
            <v>MS</v>
          </cell>
          <cell r="F172">
            <v>1</v>
          </cell>
          <cell r="G172">
            <v>0</v>
          </cell>
          <cell r="H172">
            <v>0</v>
          </cell>
          <cell r="I172">
            <v>0</v>
          </cell>
          <cell r="J172">
            <v>1</v>
          </cell>
          <cell r="K172">
            <v>0</v>
          </cell>
        </row>
        <row r="173">
          <cell r="A173">
            <v>5107</v>
          </cell>
          <cell r="B173" t="str">
            <v>GEOGRAPHIC MEDICINE, DIVISION OF INFECTIOUS DISEASE ACADEMIC &amp; RESEARCH</v>
          </cell>
          <cell r="C173" t="str">
            <v>GRANT</v>
          </cell>
          <cell r="D173" t="str">
            <v>S101G</v>
          </cell>
          <cell r="E173" t="str">
            <v>MS</v>
          </cell>
          <cell r="F173">
            <v>1</v>
          </cell>
          <cell r="G173">
            <v>0</v>
          </cell>
          <cell r="H173">
            <v>0</v>
          </cell>
          <cell r="I173">
            <v>0</v>
          </cell>
          <cell r="J173">
            <v>1</v>
          </cell>
          <cell r="K173" t="str">
            <v/>
          </cell>
        </row>
        <row r="174">
          <cell r="A174">
            <v>5110</v>
          </cell>
          <cell r="B174" t="str">
            <v>MEDICINE, DEPARTMENT OF (CHAIRMAN)</v>
          </cell>
          <cell r="C174" t="str">
            <v>GRANT</v>
          </cell>
          <cell r="D174" t="str">
            <v xml:space="preserve"> S102</v>
          </cell>
          <cell r="E174" t="str">
            <v>MS</v>
          </cell>
          <cell r="F174">
            <v>1</v>
          </cell>
          <cell r="G174">
            <v>0</v>
          </cell>
          <cell r="H174">
            <v>0</v>
          </cell>
          <cell r="I174">
            <v>0</v>
          </cell>
          <cell r="J174">
            <v>1</v>
          </cell>
          <cell r="K174" t="str">
            <v/>
          </cell>
        </row>
        <row r="175">
          <cell r="A175">
            <v>5111</v>
          </cell>
          <cell r="B175" t="str">
            <v>WU LAB</v>
          </cell>
          <cell r="C175" t="str">
            <v>GRANT</v>
          </cell>
          <cell r="D175" t="str">
            <v>1ST FLR</v>
          </cell>
          <cell r="E175" t="str">
            <v>MS</v>
          </cell>
          <cell r="F175">
            <v>1</v>
          </cell>
          <cell r="G175">
            <v>0</v>
          </cell>
          <cell r="H175">
            <v>0</v>
          </cell>
          <cell r="I175">
            <v>0</v>
          </cell>
          <cell r="J175">
            <v>1</v>
          </cell>
          <cell r="K175">
            <v>0</v>
          </cell>
        </row>
        <row r="176">
          <cell r="A176">
            <v>5113</v>
          </cell>
          <cell r="B176" t="str">
            <v>CANCER INSTITUTE - MEGAN HITCHENS LAB</v>
          </cell>
          <cell r="C176" t="str">
            <v>GRANT</v>
          </cell>
          <cell r="D176" t="str">
            <v>S169</v>
          </cell>
          <cell r="E176" t="str">
            <v>MS</v>
          </cell>
          <cell r="F176">
            <v>1</v>
          </cell>
          <cell r="G176">
            <v>0</v>
          </cell>
          <cell r="H176">
            <v>0</v>
          </cell>
          <cell r="I176">
            <v>0</v>
          </cell>
          <cell r="J176">
            <v>0</v>
          </cell>
          <cell r="K176">
            <v>0</v>
          </cell>
        </row>
        <row r="177">
          <cell r="A177">
            <v>5114</v>
          </cell>
          <cell r="B177" t="str">
            <v>NEPHROLOGY (Peterson,Myers,Lafayette) ACADEMIC &amp; RESEARCH</v>
          </cell>
          <cell r="C177" t="str">
            <v>GRANT</v>
          </cell>
          <cell r="D177" t="str">
            <v>S-161</v>
          </cell>
          <cell r="E177" t="str">
            <v>MS</v>
          </cell>
          <cell r="F177">
            <v>1</v>
          </cell>
          <cell r="G177">
            <v>0</v>
          </cell>
          <cell r="H177">
            <v>0</v>
          </cell>
          <cell r="I177">
            <v>0</v>
          </cell>
          <cell r="J177">
            <v>1</v>
          </cell>
          <cell r="K177" t="str">
            <v/>
          </cell>
        </row>
        <row r="178">
          <cell r="A178">
            <v>5115</v>
          </cell>
          <cell r="B178" t="str">
            <v>SURGERY ADMINISTRATION</v>
          </cell>
          <cell r="C178" t="str">
            <v>ALWAY</v>
          </cell>
          <cell r="D178" t="str">
            <v>1ST FLR</v>
          </cell>
          <cell r="E178" t="str">
            <v>MS</v>
          </cell>
          <cell r="F178">
            <v>1</v>
          </cell>
          <cell r="G178">
            <v>0</v>
          </cell>
          <cell r="H178">
            <v>0</v>
          </cell>
          <cell r="I178">
            <v>0</v>
          </cell>
          <cell r="J178">
            <v>1</v>
          </cell>
          <cell r="K178">
            <v>0</v>
          </cell>
        </row>
        <row r="179">
          <cell r="A179">
            <v>5116</v>
          </cell>
          <cell r="B179" t="str">
            <v>SOM HEALTH &amp; SAFETY</v>
          </cell>
          <cell r="C179" t="str">
            <v>ALWAY</v>
          </cell>
          <cell r="D179" t="str">
            <v xml:space="preserve"> M224</v>
          </cell>
          <cell r="E179" t="str">
            <v>MS</v>
          </cell>
          <cell r="F179">
            <v>1</v>
          </cell>
          <cell r="G179">
            <v>0</v>
          </cell>
          <cell r="H179">
            <v>0</v>
          </cell>
          <cell r="I179">
            <v>0</v>
          </cell>
          <cell r="J179">
            <v>1</v>
          </cell>
          <cell r="K179" t="str">
            <v/>
          </cell>
        </row>
        <row r="180">
          <cell r="A180">
            <v>5117</v>
          </cell>
          <cell r="B180" t="str">
            <v>ANESTHESIA RESEARCH</v>
          </cell>
          <cell r="C180" t="str">
            <v>GRANT</v>
          </cell>
          <cell r="D180" t="str">
            <v xml:space="preserve"> S274</v>
          </cell>
          <cell r="E180" t="str">
            <v>MS</v>
          </cell>
          <cell r="F180">
            <v>1</v>
          </cell>
          <cell r="G180">
            <v>0</v>
          </cell>
          <cell r="H180">
            <v>0</v>
          </cell>
          <cell r="I180">
            <v>0</v>
          </cell>
          <cell r="J180">
            <v>1</v>
          </cell>
          <cell r="K180" t="str">
            <v/>
          </cell>
        </row>
        <row r="181">
          <cell r="A181">
            <v>5118</v>
          </cell>
          <cell r="B181" t="str">
            <v>UROLOGY DEPARTMENT ACADEMIC &amp; RESEARCH</v>
          </cell>
          <cell r="C181" t="str">
            <v>GRANT</v>
          </cell>
          <cell r="D181" t="str">
            <v xml:space="preserve"> S287</v>
          </cell>
          <cell r="E181" t="str">
            <v>MS</v>
          </cell>
          <cell r="F181">
            <v>1</v>
          </cell>
          <cell r="G181">
            <v>0</v>
          </cell>
          <cell r="H181">
            <v>0</v>
          </cell>
          <cell r="I181">
            <v>0</v>
          </cell>
          <cell r="J181">
            <v>1</v>
          </cell>
          <cell r="K181" t="str">
            <v/>
          </cell>
        </row>
        <row r="182">
          <cell r="A182">
            <v>5119</v>
          </cell>
          <cell r="B182" t="str">
            <v>EMERGENCY AND DEANS OFFICE</v>
          </cell>
          <cell r="C182" t="str">
            <v>ALWAY</v>
          </cell>
          <cell r="D182" t="str">
            <v>1ST FLR</v>
          </cell>
          <cell r="E182" t="str">
            <v>MS</v>
          </cell>
          <cell r="F182">
            <v>1</v>
          </cell>
          <cell r="G182">
            <v>0</v>
          </cell>
          <cell r="H182">
            <v>0</v>
          </cell>
          <cell r="I182">
            <v>0</v>
          </cell>
          <cell r="J182">
            <v>1</v>
          </cell>
          <cell r="K182">
            <v>0</v>
          </cell>
        </row>
        <row r="183">
          <cell r="A183">
            <v>5120</v>
          </cell>
          <cell r="B183" t="str">
            <v>GENETICS DEPARTMENT ACADEMIC &amp; RESEARCH</v>
          </cell>
          <cell r="C183" t="str">
            <v>ALWAY</v>
          </cell>
          <cell r="D183" t="str">
            <v xml:space="preserve"> M320</v>
          </cell>
          <cell r="E183" t="str">
            <v>MS</v>
          </cell>
          <cell r="F183">
            <v>1</v>
          </cell>
          <cell r="G183">
            <v>0</v>
          </cell>
          <cell r="H183">
            <v>0</v>
          </cell>
          <cell r="I183">
            <v>0</v>
          </cell>
          <cell r="J183">
            <v>1</v>
          </cell>
          <cell r="K183" t="str">
            <v/>
          </cell>
        </row>
        <row r="184">
          <cell r="A184">
            <v>5121</v>
          </cell>
          <cell r="B184" t="str">
            <v>STUDENT AFFAIRS</v>
          </cell>
          <cell r="C184" t="str">
            <v>ALWAY</v>
          </cell>
          <cell r="D184" t="str">
            <v>M105</v>
          </cell>
          <cell r="E184" t="str">
            <v>MS</v>
          </cell>
          <cell r="F184">
            <v>1</v>
          </cell>
          <cell r="G184">
            <v>0</v>
          </cell>
          <cell r="H184">
            <v>0</v>
          </cell>
          <cell r="I184">
            <v>0</v>
          </cell>
          <cell r="J184">
            <v>1</v>
          </cell>
          <cell r="K184" t="str">
            <v/>
          </cell>
        </row>
        <row r="185">
          <cell r="A185">
            <v>5122</v>
          </cell>
          <cell r="B185" t="str">
            <v>NEUROLOGY LAB</v>
          </cell>
          <cell r="C185" t="str">
            <v>ALWAY</v>
          </cell>
          <cell r="D185" t="str">
            <v xml:space="preserve"> M016</v>
          </cell>
          <cell r="E185" t="str">
            <v>MS</v>
          </cell>
          <cell r="F185">
            <v>1</v>
          </cell>
          <cell r="G185">
            <v>0</v>
          </cell>
          <cell r="H185">
            <v>0</v>
          </cell>
          <cell r="I185">
            <v>0</v>
          </cell>
          <cell r="J185">
            <v>1</v>
          </cell>
          <cell r="K185" t="str">
            <v/>
          </cell>
        </row>
        <row r="186">
          <cell r="A186">
            <v>5123</v>
          </cell>
          <cell r="B186" t="str">
            <v>LANE LIBRARY</v>
          </cell>
          <cell r="C186" t="str">
            <v>LANE</v>
          </cell>
          <cell r="D186" t="str">
            <v xml:space="preserve"> L109</v>
          </cell>
          <cell r="E186" t="str">
            <v>MS</v>
          </cell>
          <cell r="F186">
            <v>1</v>
          </cell>
          <cell r="G186">
            <v>0</v>
          </cell>
          <cell r="H186">
            <v>0</v>
          </cell>
          <cell r="I186">
            <v>0</v>
          </cell>
          <cell r="J186">
            <v>1</v>
          </cell>
          <cell r="K186" t="str">
            <v/>
          </cell>
        </row>
        <row r="187">
          <cell r="A187">
            <v>5124</v>
          </cell>
          <cell r="B187" t="str">
            <v>MICROBIOLOGY AND IMMUNOLOGY ACADEMIC &amp; RESEARCH</v>
          </cell>
          <cell r="C187" t="str">
            <v>FAIRCHILD</v>
          </cell>
          <cell r="D187" t="str">
            <v xml:space="preserve"> D300</v>
          </cell>
          <cell r="E187" t="str">
            <v>MS</v>
          </cell>
          <cell r="F187">
            <v>1</v>
          </cell>
          <cell r="G187">
            <v>0</v>
          </cell>
          <cell r="H187">
            <v>0</v>
          </cell>
          <cell r="I187">
            <v>0</v>
          </cell>
          <cell r="J187">
            <v>1</v>
          </cell>
          <cell r="K187" t="str">
            <v/>
          </cell>
        </row>
        <row r="188">
          <cell r="A188">
            <v>5125</v>
          </cell>
          <cell r="B188" t="str">
            <v>NEUROBIOLOGY ACADEMIC &amp; RESEARCH</v>
          </cell>
          <cell r="C188" t="str">
            <v>FAIRCHILD</v>
          </cell>
          <cell r="D188" t="str">
            <v xml:space="preserve"> D204</v>
          </cell>
          <cell r="E188" t="str">
            <v>MS</v>
          </cell>
          <cell r="F188">
            <v>1</v>
          </cell>
          <cell r="G188">
            <v>0</v>
          </cell>
          <cell r="H188">
            <v>0</v>
          </cell>
          <cell r="I188">
            <v>0</v>
          </cell>
          <cell r="J188">
            <v>1</v>
          </cell>
          <cell r="K188" t="str">
            <v/>
          </cell>
        </row>
        <row r="189">
          <cell r="A189">
            <v>5126</v>
          </cell>
          <cell r="B189" t="str">
            <v>BIOPHYSICS, STRUCTURAL BIOLOGY &amp; PROGRAM IN ACADEMIC &amp; RESEARCH</v>
          </cell>
          <cell r="C189" t="str">
            <v>FAIRCHILD</v>
          </cell>
          <cell r="D189" t="str">
            <v xml:space="preserve"> D106</v>
          </cell>
          <cell r="E189" t="str">
            <v>MS</v>
          </cell>
          <cell r="F189">
            <v>1</v>
          </cell>
          <cell r="G189">
            <v>0</v>
          </cell>
          <cell r="H189">
            <v>0</v>
          </cell>
          <cell r="I189">
            <v>0</v>
          </cell>
          <cell r="J189">
            <v>1</v>
          </cell>
          <cell r="K189" t="str">
            <v/>
          </cell>
        </row>
        <row r="190">
          <cell r="A190">
            <v>5127</v>
          </cell>
          <cell r="B190" t="str">
            <v>GARDNER LAB (DR. OHYLLIS GARDNER)</v>
          </cell>
          <cell r="C190" t="str">
            <v>LANE</v>
          </cell>
          <cell r="D190" t="str">
            <v xml:space="preserve"> L308</v>
          </cell>
          <cell r="E190" t="str">
            <v>MS</v>
          </cell>
          <cell r="F190">
            <v>1</v>
          </cell>
          <cell r="G190">
            <v>0</v>
          </cell>
          <cell r="H190">
            <v>0</v>
          </cell>
          <cell r="I190">
            <v>0</v>
          </cell>
          <cell r="J190">
            <v>1</v>
          </cell>
          <cell r="K190" t="str">
            <v/>
          </cell>
        </row>
        <row r="191">
          <cell r="A191">
            <v>5128</v>
          </cell>
          <cell r="B191" t="str">
            <v>DEPT OF RADIOLOGY (LEVIN LAB.)</v>
          </cell>
          <cell r="C191" t="str">
            <v>ALWAY</v>
          </cell>
          <cell r="D191" t="str">
            <v>M001</v>
          </cell>
          <cell r="E191" t="str">
            <v>MS</v>
          </cell>
          <cell r="F191">
            <v>1</v>
          </cell>
          <cell r="G191">
            <v>0</v>
          </cell>
          <cell r="H191">
            <v>0</v>
          </cell>
          <cell r="I191">
            <v>0</v>
          </cell>
          <cell r="J191">
            <v>1</v>
          </cell>
          <cell r="K191" t="str">
            <v/>
          </cell>
        </row>
        <row r="192">
          <cell r="A192">
            <v>5129</v>
          </cell>
          <cell r="B192" t="str">
            <v>OFFICE OF FACILITIES PLANNING &amp; MGMT (MED SCH)</v>
          </cell>
          <cell r="C192" t="str">
            <v>ALWAY</v>
          </cell>
          <cell r="D192" t="str">
            <v>M039C</v>
          </cell>
          <cell r="E192" t="str">
            <v>MS</v>
          </cell>
          <cell r="F192">
            <v>1</v>
          </cell>
          <cell r="G192">
            <v>0</v>
          </cell>
          <cell r="H192">
            <v>0</v>
          </cell>
          <cell r="I192">
            <v>0</v>
          </cell>
          <cell r="J192">
            <v>1</v>
          </cell>
          <cell r="K192">
            <v>0</v>
          </cell>
        </row>
        <row r="193">
          <cell r="A193">
            <v>5130</v>
          </cell>
          <cell r="B193" t="str">
            <v>CLINICAL PHARMACOLOGY (ADMINISTRATION)</v>
          </cell>
          <cell r="C193" t="str">
            <v>GRANT</v>
          </cell>
          <cell r="D193" t="str">
            <v xml:space="preserve"> S009</v>
          </cell>
          <cell r="E193" t="str">
            <v>MS</v>
          </cell>
          <cell r="F193">
            <v>1</v>
          </cell>
          <cell r="G193">
            <v>0</v>
          </cell>
          <cell r="H193">
            <v>0</v>
          </cell>
          <cell r="I193">
            <v>0</v>
          </cell>
          <cell r="J193">
            <v>1</v>
          </cell>
          <cell r="K193" t="str">
            <v/>
          </cell>
        </row>
        <row r="194">
          <cell r="A194">
            <v>5131</v>
          </cell>
          <cell r="B194" t="str">
            <v>BIOMATERIALS AND ADVANCE DRUG DELIVERY SRV. CTR</v>
          </cell>
          <cell r="C194" t="str">
            <v>GRANT</v>
          </cell>
          <cell r="D194" t="str">
            <v>3RD FLR</v>
          </cell>
          <cell r="E194" t="str">
            <v>MS</v>
          </cell>
          <cell r="F194">
            <v>1</v>
          </cell>
          <cell r="G194">
            <v>0</v>
          </cell>
          <cell r="H194">
            <v>0</v>
          </cell>
          <cell r="I194">
            <v>0</v>
          </cell>
          <cell r="J194">
            <v>1</v>
          </cell>
          <cell r="K194">
            <v>0</v>
          </cell>
        </row>
        <row r="195">
          <cell r="A195">
            <v>5132</v>
          </cell>
          <cell r="B195" t="str">
            <v>CAREER CENTER</v>
          </cell>
          <cell r="C195" t="str">
            <v>GRANT</v>
          </cell>
          <cell r="D195" t="str">
            <v>GRN FLR</v>
          </cell>
          <cell r="E195" t="str">
            <v>MS</v>
          </cell>
          <cell r="F195">
            <v>1</v>
          </cell>
          <cell r="G195">
            <v>0</v>
          </cell>
          <cell r="H195">
            <v>0</v>
          </cell>
          <cell r="I195">
            <v>0</v>
          </cell>
          <cell r="J195">
            <v>1</v>
          </cell>
          <cell r="K195">
            <v>0</v>
          </cell>
        </row>
        <row r="196">
          <cell r="A196">
            <v>5133</v>
          </cell>
          <cell r="B196" t="str">
            <v>DEPARTMENT OF RESIDENCY OFFICE</v>
          </cell>
          <cell r="C196" t="str">
            <v>LANE</v>
          </cell>
          <cell r="D196" t="str">
            <v>1ST FLR</v>
          </cell>
          <cell r="E196" t="str">
            <v>MS</v>
          </cell>
          <cell r="F196">
            <v>1</v>
          </cell>
          <cell r="G196">
            <v>0</v>
          </cell>
          <cell r="H196">
            <v>0</v>
          </cell>
          <cell r="I196">
            <v>0</v>
          </cell>
          <cell r="J196">
            <v>1</v>
          </cell>
          <cell r="K196">
            <v>0</v>
          </cell>
        </row>
        <row r="197">
          <cell r="A197">
            <v>5135</v>
          </cell>
          <cell r="B197" t="str">
            <v>FIRDAUS DHABHAR LAB</v>
          </cell>
          <cell r="C197" t="str">
            <v>GRANT</v>
          </cell>
          <cell r="D197" t="str">
            <v>S-207</v>
          </cell>
          <cell r="E197" t="str">
            <v>MS</v>
          </cell>
          <cell r="F197">
            <v>1</v>
          </cell>
          <cell r="G197">
            <v>0</v>
          </cell>
          <cell r="H197">
            <v>0</v>
          </cell>
          <cell r="I197">
            <v>0</v>
          </cell>
          <cell r="J197">
            <v>1</v>
          </cell>
          <cell r="K197" t="str">
            <v/>
          </cell>
        </row>
        <row r="198">
          <cell r="A198">
            <v>5140</v>
          </cell>
          <cell r="B198" t="str">
            <v>ANATOMY, DEPT OF SURGERY ACADEMIC &amp; RESEARCH</v>
          </cell>
          <cell r="C198" t="str">
            <v>CCSR</v>
          </cell>
          <cell r="D198">
            <v>135</v>
          </cell>
          <cell r="E198" t="str">
            <v>MS</v>
          </cell>
          <cell r="F198">
            <v>1</v>
          </cell>
          <cell r="G198">
            <v>0</v>
          </cell>
          <cell r="H198">
            <v>0</v>
          </cell>
          <cell r="I198">
            <v>0</v>
          </cell>
          <cell r="J198">
            <v>1</v>
          </cell>
          <cell r="K198" t="str">
            <v/>
          </cell>
        </row>
        <row r="199">
          <cell r="A199">
            <v>5141</v>
          </cell>
          <cell r="B199" t="str">
            <v>HUMAN IMMUNE MONITORING CORE (HIMC)</v>
          </cell>
          <cell r="C199" t="str">
            <v>CCSR</v>
          </cell>
          <cell r="D199" t="str">
            <v>1ST FLR</v>
          </cell>
          <cell r="E199" t="str">
            <v>MS</v>
          </cell>
          <cell r="F199">
            <v>1</v>
          </cell>
          <cell r="G199">
            <v>0</v>
          </cell>
          <cell r="H199">
            <v>0</v>
          </cell>
          <cell r="I199">
            <v>0</v>
          </cell>
          <cell r="J199">
            <v>1</v>
          </cell>
          <cell r="K199">
            <v>0</v>
          </cell>
        </row>
        <row r="200">
          <cell r="A200">
            <v>5148</v>
          </cell>
          <cell r="B200" t="str">
            <v>PEDIATRICS SURGICAL RESEARCH LAB</v>
          </cell>
          <cell r="C200" t="str">
            <v>CCSR</v>
          </cell>
          <cell r="D200">
            <v>1215</v>
          </cell>
          <cell r="E200" t="str">
            <v>MS</v>
          </cell>
          <cell r="F200">
            <v>1</v>
          </cell>
          <cell r="G200">
            <v>0</v>
          </cell>
          <cell r="H200">
            <v>0</v>
          </cell>
          <cell r="I200">
            <v>0</v>
          </cell>
          <cell r="J200">
            <v>1</v>
          </cell>
          <cell r="K200" t="str">
            <v/>
          </cell>
        </row>
        <row r="201">
          <cell r="A201">
            <v>5151</v>
          </cell>
          <cell r="B201" t="str">
            <v>CANCER RESEARCH ADMINISTRATION</v>
          </cell>
          <cell r="C201" t="str">
            <v>CCSR</v>
          </cell>
          <cell r="D201">
            <v>1136</v>
          </cell>
          <cell r="E201" t="str">
            <v>MS</v>
          </cell>
          <cell r="F201">
            <v>1</v>
          </cell>
          <cell r="G201">
            <v>0</v>
          </cell>
          <cell r="H201">
            <v>0</v>
          </cell>
          <cell r="I201">
            <v>0</v>
          </cell>
          <cell r="J201">
            <v>1</v>
          </cell>
          <cell r="K201" t="str">
            <v/>
          </cell>
        </row>
        <row r="202">
          <cell r="A202">
            <v>5152</v>
          </cell>
          <cell r="B202" t="str">
            <v>RADIATION ONCOLOGY ACADEMIC &amp; RESEARCH</v>
          </cell>
          <cell r="C202" t="str">
            <v>CCSR</v>
          </cell>
          <cell r="D202">
            <v>1255</v>
          </cell>
          <cell r="E202" t="str">
            <v>MS</v>
          </cell>
          <cell r="F202">
            <v>1</v>
          </cell>
          <cell r="G202">
            <v>0</v>
          </cell>
          <cell r="H202">
            <v>0</v>
          </cell>
          <cell r="I202">
            <v>0</v>
          </cell>
          <cell r="J202">
            <v>1</v>
          </cell>
          <cell r="K202" t="str">
            <v/>
          </cell>
        </row>
        <row r="203">
          <cell r="A203">
            <v>5154</v>
          </cell>
          <cell r="B203" t="str">
            <v>DEPARTMENT OF PEDIATRICS ( RACHEL OCHOA )</v>
          </cell>
          <cell r="C203" t="str">
            <v>CCSR</v>
          </cell>
          <cell r="D203" t="str">
            <v>1ST FLR</v>
          </cell>
          <cell r="E203" t="str">
            <v>MS</v>
          </cell>
          <cell r="F203">
            <v>1</v>
          </cell>
          <cell r="G203">
            <v>0</v>
          </cell>
          <cell r="H203">
            <v>0</v>
          </cell>
          <cell r="I203">
            <v>0</v>
          </cell>
          <cell r="J203">
            <v>1</v>
          </cell>
          <cell r="K203">
            <v>0</v>
          </cell>
        </row>
        <row r="204">
          <cell r="A204">
            <v>5155</v>
          </cell>
          <cell r="B204" t="str">
            <v>CCSR CAFÉ</v>
          </cell>
          <cell r="C204" t="str">
            <v>CCSR</v>
          </cell>
          <cell r="D204">
            <v>1235</v>
          </cell>
          <cell r="E204" t="str">
            <v>MS</v>
          </cell>
          <cell r="F204">
            <v>1</v>
          </cell>
          <cell r="G204">
            <v>0</v>
          </cell>
          <cell r="H204">
            <v>0</v>
          </cell>
          <cell r="I204">
            <v>0</v>
          </cell>
          <cell r="J204">
            <v>1</v>
          </cell>
          <cell r="K204" t="str">
            <v/>
          </cell>
        </row>
        <row r="205">
          <cell r="A205">
            <v>5156</v>
          </cell>
          <cell r="B205" t="str">
            <v>HEMATOLOGY,  DEPT OF MEDICINE ACADEMIC &amp; RESEARCH</v>
          </cell>
          <cell r="C205" t="str">
            <v>CCSR</v>
          </cell>
          <cell r="D205">
            <v>1155</v>
          </cell>
          <cell r="E205" t="str">
            <v>MS</v>
          </cell>
          <cell r="F205">
            <v>1</v>
          </cell>
          <cell r="G205">
            <v>0</v>
          </cell>
          <cell r="H205">
            <v>0</v>
          </cell>
          <cell r="I205">
            <v>0</v>
          </cell>
          <cell r="J205">
            <v>1</v>
          </cell>
          <cell r="K205" t="str">
            <v/>
          </cell>
        </row>
        <row r="206">
          <cell r="A206">
            <v>5162</v>
          </cell>
          <cell r="B206" t="str">
            <v>CARDIOPULMONARY RES. LAB (RABINOVITCH/BLAND)</v>
          </cell>
          <cell r="C206" t="str">
            <v>CCSR</v>
          </cell>
          <cell r="D206">
            <v>2245</v>
          </cell>
          <cell r="E206" t="str">
            <v>MS</v>
          </cell>
          <cell r="F206">
            <v>1</v>
          </cell>
          <cell r="G206">
            <v>0</v>
          </cell>
          <cell r="H206">
            <v>0</v>
          </cell>
          <cell r="I206">
            <v>0</v>
          </cell>
          <cell r="J206">
            <v>1</v>
          </cell>
          <cell r="K206" t="str">
            <v/>
          </cell>
        </row>
        <row r="207">
          <cell r="A207">
            <v>5164</v>
          </cell>
          <cell r="B207" t="str">
            <v>PEDIATRICS,  IMMUNOLOGY &amp; TRANSPLANTATION BIO.</v>
          </cell>
          <cell r="C207" t="str">
            <v>CCSR</v>
          </cell>
          <cell r="D207">
            <v>2105</v>
          </cell>
          <cell r="E207" t="str">
            <v>MS</v>
          </cell>
          <cell r="F207">
            <v>1</v>
          </cell>
          <cell r="G207">
            <v>0</v>
          </cell>
          <cell r="H207">
            <v>0</v>
          </cell>
          <cell r="I207">
            <v>0</v>
          </cell>
          <cell r="J207">
            <v>1</v>
          </cell>
          <cell r="K207" t="str">
            <v/>
          </cell>
        </row>
        <row r="208">
          <cell r="A208">
            <v>5165</v>
          </cell>
          <cell r="B208" t="str">
            <v>NEPHROLOGY</v>
          </cell>
          <cell r="C208" t="str">
            <v>CCSR</v>
          </cell>
          <cell r="D208">
            <v>2255</v>
          </cell>
          <cell r="E208" t="str">
            <v>MS</v>
          </cell>
          <cell r="F208">
            <v>1</v>
          </cell>
          <cell r="G208">
            <v>0</v>
          </cell>
          <cell r="H208">
            <v>0</v>
          </cell>
          <cell r="I208">
            <v>0</v>
          </cell>
          <cell r="J208">
            <v>1</v>
          </cell>
          <cell r="K208" t="str">
            <v/>
          </cell>
        </row>
        <row r="209">
          <cell r="A209">
            <v>5166</v>
          </cell>
          <cell r="B209" t="str">
            <v>IMMUNOLOGY AND RHEUMATOLOGY DIVISION</v>
          </cell>
          <cell r="C209" t="str">
            <v>CCSR</v>
          </cell>
          <cell r="D209">
            <v>2215</v>
          </cell>
          <cell r="E209" t="str">
            <v>MS</v>
          </cell>
          <cell r="F209">
            <v>1</v>
          </cell>
          <cell r="G209">
            <v>0</v>
          </cell>
          <cell r="H209">
            <v>0</v>
          </cell>
          <cell r="I209">
            <v>0</v>
          </cell>
          <cell r="J209">
            <v>1</v>
          </cell>
          <cell r="K209" t="str">
            <v/>
          </cell>
        </row>
        <row r="210">
          <cell r="A210">
            <v>5168</v>
          </cell>
          <cell r="B210" t="str">
            <v xml:space="preserve">DERMATOLOGY  </v>
          </cell>
          <cell r="C210" t="str">
            <v>CCSR</v>
          </cell>
          <cell r="D210">
            <v>2155</v>
          </cell>
          <cell r="E210" t="str">
            <v>MS</v>
          </cell>
          <cell r="F210">
            <v>1</v>
          </cell>
          <cell r="G210">
            <v>0</v>
          </cell>
          <cell r="H210">
            <v>0</v>
          </cell>
          <cell r="I210">
            <v>0</v>
          </cell>
          <cell r="J210">
            <v>1</v>
          </cell>
          <cell r="K210" t="str">
            <v/>
          </cell>
        </row>
        <row r="211">
          <cell r="A211">
            <v>5169</v>
          </cell>
          <cell r="B211" t="str">
            <v>CARDIOVASCULAR MEDICINE, DR. CHANG LAB</v>
          </cell>
          <cell r="C211" t="str">
            <v>CCSR</v>
          </cell>
          <cell r="D211" t="str">
            <v>3115C</v>
          </cell>
          <cell r="E211" t="str">
            <v>MS</v>
          </cell>
          <cell r="F211">
            <v>1</v>
          </cell>
          <cell r="G211">
            <v>0</v>
          </cell>
          <cell r="H211">
            <v>0</v>
          </cell>
          <cell r="I211">
            <v>0</v>
          </cell>
          <cell r="J211">
            <v>1</v>
          </cell>
          <cell r="K211" t="str">
            <v/>
          </cell>
        </row>
        <row r="212">
          <cell r="A212">
            <v>5170</v>
          </cell>
          <cell r="B212" t="str">
            <v>BONE MARROW TRANSPLANT,  DEPT OF MEDICINE</v>
          </cell>
          <cell r="C212" t="str">
            <v>CCSR</v>
          </cell>
          <cell r="D212">
            <v>2205</v>
          </cell>
          <cell r="E212" t="str">
            <v>MS</v>
          </cell>
          <cell r="F212">
            <v>1</v>
          </cell>
          <cell r="G212">
            <v>0</v>
          </cell>
          <cell r="H212">
            <v>0</v>
          </cell>
          <cell r="I212">
            <v>0</v>
          </cell>
          <cell r="J212">
            <v>1</v>
          </cell>
          <cell r="K212" t="str">
            <v/>
          </cell>
        </row>
        <row r="213">
          <cell r="A213">
            <v>5171</v>
          </cell>
          <cell r="B213" t="str">
            <v>JEFFRY GLENN DEPARTMENT</v>
          </cell>
          <cell r="C213" t="str">
            <v>CCSR</v>
          </cell>
          <cell r="D213" t="str">
            <v>3RD FLR</v>
          </cell>
          <cell r="E213" t="str">
            <v>MS</v>
          </cell>
          <cell r="F213">
            <v>1</v>
          </cell>
          <cell r="G213">
            <v>0</v>
          </cell>
          <cell r="H213">
            <v>0</v>
          </cell>
          <cell r="I213">
            <v>0</v>
          </cell>
          <cell r="J213">
            <v>1</v>
          </cell>
          <cell r="K213">
            <v>0</v>
          </cell>
        </row>
        <row r="214">
          <cell r="A214">
            <v>5174</v>
          </cell>
          <cell r="B214" t="str">
            <v xml:space="preserve">MOLECULAR PHARMACOLOGY  </v>
          </cell>
          <cell r="C214" t="str">
            <v>CCSR</v>
          </cell>
          <cell r="D214">
            <v>4145</v>
          </cell>
          <cell r="E214" t="str">
            <v>MS</v>
          </cell>
          <cell r="F214">
            <v>1</v>
          </cell>
          <cell r="G214">
            <v>0</v>
          </cell>
          <cell r="H214">
            <v>0</v>
          </cell>
          <cell r="I214">
            <v>0</v>
          </cell>
          <cell r="J214">
            <v>1</v>
          </cell>
          <cell r="K214" t="str">
            <v/>
          </cell>
        </row>
        <row r="215">
          <cell r="A215">
            <v>5175</v>
          </cell>
          <cell r="B215" t="str">
            <v>BAXTER LAB FOR GENETIC PHARMACOLOGY</v>
          </cell>
          <cell r="C215" t="str">
            <v>CCSR</v>
          </cell>
          <cell r="D215">
            <v>4225</v>
          </cell>
          <cell r="E215" t="str">
            <v>MS</v>
          </cell>
          <cell r="F215">
            <v>1</v>
          </cell>
          <cell r="G215">
            <v>0</v>
          </cell>
          <cell r="H215">
            <v>0</v>
          </cell>
          <cell r="I215">
            <v>0</v>
          </cell>
          <cell r="J215">
            <v>1</v>
          </cell>
          <cell r="K215" t="str">
            <v/>
          </cell>
        </row>
        <row r="216">
          <cell r="A216">
            <v>5176</v>
          </cell>
          <cell r="B216" t="str">
            <v>PATHOLOGY   ADMIN.</v>
          </cell>
          <cell r="C216" t="str">
            <v>CCSR</v>
          </cell>
          <cell r="D216">
            <v>3255</v>
          </cell>
          <cell r="E216" t="str">
            <v>MS</v>
          </cell>
          <cell r="F216">
            <v>1</v>
          </cell>
          <cell r="G216">
            <v>0</v>
          </cell>
          <cell r="H216">
            <v>0</v>
          </cell>
          <cell r="I216">
            <v>0</v>
          </cell>
          <cell r="J216">
            <v>1</v>
          </cell>
          <cell r="K216" t="str">
            <v/>
          </cell>
        </row>
        <row r="217">
          <cell r="A217">
            <v>5177</v>
          </cell>
          <cell r="B217" t="str">
            <v>STANFORD FUNCTIONAL GENOMICS FACILITY</v>
          </cell>
          <cell r="C217" t="str">
            <v>CCSR</v>
          </cell>
          <cell r="D217">
            <v>4256</v>
          </cell>
          <cell r="E217" t="str">
            <v>MS</v>
          </cell>
          <cell r="F217">
            <v>1</v>
          </cell>
          <cell r="G217">
            <v>0</v>
          </cell>
          <cell r="H217">
            <v>0</v>
          </cell>
          <cell r="I217">
            <v>0</v>
          </cell>
          <cell r="J217">
            <v>1</v>
          </cell>
          <cell r="K217" t="str">
            <v/>
          </cell>
        </row>
        <row r="218">
          <cell r="A218">
            <v>5178</v>
          </cell>
          <cell r="B218" t="str">
            <v>PEDS</v>
          </cell>
          <cell r="C218" t="str">
            <v>CCSR</v>
          </cell>
          <cell r="D218">
            <v>4245</v>
          </cell>
          <cell r="E218" t="str">
            <v>MS</v>
          </cell>
          <cell r="F218">
            <v>1</v>
          </cell>
          <cell r="G218">
            <v>0</v>
          </cell>
          <cell r="H218">
            <v>0</v>
          </cell>
          <cell r="I218">
            <v>0</v>
          </cell>
          <cell r="J218">
            <v>1</v>
          </cell>
          <cell r="K218">
            <v>0</v>
          </cell>
        </row>
        <row r="219">
          <cell r="A219">
            <v>5187</v>
          </cell>
          <cell r="B219" t="str">
            <v xml:space="preserve">GASTROENTEROLOGY,  DEPT OF MED (MOVE TO 03/25/04 </v>
          </cell>
          <cell r="C219" t="str">
            <v>ALWAY</v>
          </cell>
          <cell r="D219" t="str">
            <v>M211</v>
          </cell>
          <cell r="E219" t="str">
            <v>MS</v>
          </cell>
          <cell r="F219">
            <v>1</v>
          </cell>
          <cell r="G219">
            <v>0</v>
          </cell>
          <cell r="H219">
            <v>0</v>
          </cell>
          <cell r="I219">
            <v>0</v>
          </cell>
          <cell r="J219">
            <v>1</v>
          </cell>
          <cell r="K219" t="str">
            <v/>
          </cell>
        </row>
        <row r="220">
          <cell r="A220">
            <v>5188</v>
          </cell>
          <cell r="B220" t="str">
            <v>PAIN MANAGEMENT</v>
          </cell>
          <cell r="C220" t="str">
            <v>ALWAY</v>
          </cell>
          <cell r="D220" t="str">
            <v>GRN FLR</v>
          </cell>
          <cell r="E220" t="str">
            <v>MS</v>
          </cell>
          <cell r="F220">
            <v>1</v>
          </cell>
          <cell r="G220">
            <v>0</v>
          </cell>
          <cell r="H220">
            <v>0</v>
          </cell>
          <cell r="I220">
            <v>0</v>
          </cell>
          <cell r="J220">
            <v>1</v>
          </cell>
          <cell r="K220">
            <v>0</v>
          </cell>
        </row>
        <row r="221">
          <cell r="A221">
            <v>5200</v>
          </cell>
          <cell r="B221" t="str">
            <v>HIM MEDICAL RECORD</v>
          </cell>
          <cell r="C221" t="str">
            <v>OPC</v>
          </cell>
          <cell r="D221" t="str">
            <v>2ND FL.</v>
          </cell>
          <cell r="E221" t="str">
            <v>SHC</v>
          </cell>
          <cell r="F221">
            <v>0</v>
          </cell>
          <cell r="G221">
            <v>0</v>
          </cell>
          <cell r="H221">
            <v>1</v>
          </cell>
          <cell r="I221">
            <v>0</v>
          </cell>
          <cell r="J221">
            <v>1</v>
          </cell>
          <cell r="K221">
            <v>0</v>
          </cell>
        </row>
        <row r="222">
          <cell r="A222">
            <v>5201</v>
          </cell>
          <cell r="B222" t="str">
            <v>MEDICAL TRANSCRIPTION</v>
          </cell>
          <cell r="C222" t="str">
            <v>OPC</v>
          </cell>
          <cell r="D222" t="str">
            <v>1ST FLR</v>
          </cell>
          <cell r="E222" t="str">
            <v>SHC</v>
          </cell>
          <cell r="F222">
            <v>0</v>
          </cell>
          <cell r="G222">
            <v>0</v>
          </cell>
          <cell r="H222">
            <v>1</v>
          </cell>
          <cell r="I222">
            <v>0</v>
          </cell>
          <cell r="J222">
            <v>1</v>
          </cell>
          <cell r="K222">
            <v>0</v>
          </cell>
        </row>
        <row r="223">
          <cell r="A223">
            <v>5202</v>
          </cell>
          <cell r="B223" t="str">
            <v>DIGESTIVE HEALTH GASTRO LAB</v>
          </cell>
          <cell r="C223" t="str">
            <v>SHC</v>
          </cell>
          <cell r="D223" t="str">
            <v>1ST FLR</v>
          </cell>
          <cell r="E223" t="str">
            <v>SHC</v>
          </cell>
          <cell r="F223">
            <v>0</v>
          </cell>
          <cell r="G223">
            <v>0</v>
          </cell>
          <cell r="H223">
            <v>2</v>
          </cell>
          <cell r="I223">
            <v>0</v>
          </cell>
          <cell r="J223">
            <v>2</v>
          </cell>
          <cell r="K223">
            <v>0</v>
          </cell>
        </row>
        <row r="224">
          <cell r="A224">
            <v>5203</v>
          </cell>
          <cell r="B224" t="str">
            <v>EMPLOYEE LABOR RELATIONS</v>
          </cell>
          <cell r="C224" t="str">
            <v>SHC</v>
          </cell>
          <cell r="D224" t="str">
            <v>GRN FLR</v>
          </cell>
          <cell r="E224" t="str">
            <v>SHC</v>
          </cell>
          <cell r="F224">
            <v>0</v>
          </cell>
          <cell r="G224">
            <v>0</v>
          </cell>
          <cell r="H224">
            <v>2</v>
          </cell>
          <cell r="I224">
            <v>0</v>
          </cell>
          <cell r="J224">
            <v>2</v>
          </cell>
          <cell r="K224">
            <v>0</v>
          </cell>
        </row>
        <row r="225">
          <cell r="A225">
            <v>5204</v>
          </cell>
          <cell r="B225" t="str">
            <v>RESPERATORY THERAPY</v>
          </cell>
          <cell r="C225" t="str">
            <v>SHC</v>
          </cell>
          <cell r="D225" t="str">
            <v>GRN FLR</v>
          </cell>
          <cell r="E225" t="str">
            <v>SHC</v>
          </cell>
          <cell r="F225">
            <v>0</v>
          </cell>
          <cell r="G225">
            <v>0</v>
          </cell>
          <cell r="H225">
            <v>1</v>
          </cell>
          <cell r="I225">
            <v>0</v>
          </cell>
          <cell r="J225">
            <v>1</v>
          </cell>
          <cell r="K225">
            <v>0</v>
          </cell>
        </row>
        <row r="226">
          <cell r="A226">
            <v>5205</v>
          </cell>
          <cell r="B226" t="str">
            <v>EMPLOYEE HEALTH</v>
          </cell>
          <cell r="C226" t="str">
            <v>SHC</v>
          </cell>
          <cell r="D226" t="str">
            <v>GRN FLR</v>
          </cell>
          <cell r="E226" t="str">
            <v>SHC</v>
          </cell>
          <cell r="F226">
            <v>0</v>
          </cell>
          <cell r="G226">
            <v>0</v>
          </cell>
          <cell r="H226">
            <v>2</v>
          </cell>
          <cell r="I226">
            <v>0</v>
          </cell>
          <cell r="J226">
            <v>2</v>
          </cell>
          <cell r="K226">
            <v>0</v>
          </cell>
        </row>
        <row r="227">
          <cell r="A227">
            <v>5206</v>
          </cell>
          <cell r="B227" t="str">
            <v>HIM SATELLITE</v>
          </cell>
          <cell r="C227" t="str">
            <v>SHC</v>
          </cell>
          <cell r="D227" t="str">
            <v>GRN FLR</v>
          </cell>
          <cell r="E227" t="str">
            <v>SHC</v>
          </cell>
          <cell r="F227">
            <v>0</v>
          </cell>
          <cell r="G227">
            <v>0</v>
          </cell>
          <cell r="H227">
            <v>2</v>
          </cell>
          <cell r="I227">
            <v>0</v>
          </cell>
          <cell r="J227">
            <v>2</v>
          </cell>
          <cell r="K227">
            <v>0</v>
          </cell>
        </row>
        <row r="228">
          <cell r="A228">
            <v>5207</v>
          </cell>
          <cell r="B228" t="str">
            <v>HOUSE STAFF</v>
          </cell>
          <cell r="C228" t="str">
            <v>SHC</v>
          </cell>
          <cell r="D228" t="str">
            <v>4TH FL</v>
          </cell>
          <cell r="E228" t="str">
            <v>SHC</v>
          </cell>
          <cell r="F228">
            <v>0</v>
          </cell>
          <cell r="G228">
            <v>0</v>
          </cell>
          <cell r="H228">
            <v>2</v>
          </cell>
          <cell r="I228">
            <v>0</v>
          </cell>
          <cell r="J228">
            <v>2</v>
          </cell>
          <cell r="K228">
            <v>0</v>
          </cell>
        </row>
        <row r="229">
          <cell r="A229">
            <v>5208</v>
          </cell>
          <cell r="B229" t="str">
            <v>PEDIATRICS (ADMINISTRATION)</v>
          </cell>
          <cell r="C229" t="str">
            <v>SoM Owned - Others</v>
          </cell>
          <cell r="D229" t="str">
            <v>HH315</v>
          </cell>
          <cell r="E229" t="str">
            <v>MS</v>
          </cell>
          <cell r="F229">
            <v>1</v>
          </cell>
          <cell r="G229">
            <v>0</v>
          </cell>
          <cell r="H229">
            <v>0</v>
          </cell>
          <cell r="I229">
            <v>0</v>
          </cell>
          <cell r="J229">
            <v>1</v>
          </cell>
          <cell r="K229" t="str">
            <v>confirmed SOM</v>
          </cell>
        </row>
        <row r="230">
          <cell r="A230">
            <v>5210</v>
          </cell>
          <cell r="B230" t="str">
            <v>NURSING UNIT "B-1" (ACUTE MED SURG)</v>
          </cell>
          <cell r="C230" t="str">
            <v>SHC</v>
          </cell>
          <cell r="D230" t="str">
            <v>B-1</v>
          </cell>
          <cell r="E230" t="str">
            <v>SHC</v>
          </cell>
          <cell r="F230">
            <v>0</v>
          </cell>
          <cell r="G230">
            <v>0</v>
          </cell>
          <cell r="H230">
            <v>2</v>
          </cell>
          <cell r="I230">
            <v>0</v>
          </cell>
          <cell r="J230">
            <v>2</v>
          </cell>
          <cell r="K230" t="str">
            <v>Change SHC</v>
          </cell>
        </row>
        <row r="231">
          <cell r="A231">
            <v>5211</v>
          </cell>
          <cell r="B231" t="str">
            <v>DATA CENTER (HMIS OPERATIONS)</v>
          </cell>
          <cell r="C231" t="str">
            <v>SHC</v>
          </cell>
          <cell r="D231" t="str">
            <v>HC010</v>
          </cell>
          <cell r="E231" t="str">
            <v>SHC</v>
          </cell>
          <cell r="F231">
            <v>0</v>
          </cell>
          <cell r="G231">
            <v>0</v>
          </cell>
          <cell r="H231">
            <v>2</v>
          </cell>
          <cell r="I231">
            <v>0</v>
          </cell>
          <cell r="J231">
            <v>2</v>
          </cell>
          <cell r="K231" t="str">
            <v>Change SHC</v>
          </cell>
        </row>
        <row r="232">
          <cell r="A232">
            <v>5211</v>
          </cell>
          <cell r="B232" t="str">
            <v>SMIS SECURITY</v>
          </cell>
          <cell r="C232" t="str">
            <v>SHC</v>
          </cell>
          <cell r="D232" t="str">
            <v>HC010</v>
          </cell>
          <cell r="E232" t="str">
            <v>SHC</v>
          </cell>
          <cell r="F232">
            <v>0</v>
          </cell>
          <cell r="G232">
            <v>0</v>
          </cell>
          <cell r="H232">
            <v>2</v>
          </cell>
          <cell r="I232">
            <v>0</v>
          </cell>
          <cell r="J232">
            <v>2</v>
          </cell>
          <cell r="K232" t="str">
            <v>Change SHC</v>
          </cell>
        </row>
        <row r="233">
          <cell r="A233">
            <v>5209</v>
          </cell>
          <cell r="B233" t="str">
            <v>MEDICINE/GENERAL MEDICAL DISCIPLINES</v>
          </cell>
          <cell r="C233" t="str">
            <v>SoM Owned - Others</v>
          </cell>
          <cell r="D233" t="str">
            <v>GRN FLR</v>
          </cell>
          <cell r="E233" t="str">
            <v>SOM</v>
          </cell>
          <cell r="F233">
            <v>0</v>
          </cell>
          <cell r="G233">
            <v>0</v>
          </cell>
          <cell r="H233">
            <v>1</v>
          </cell>
          <cell r="I233">
            <v>0</v>
          </cell>
          <cell r="J233">
            <v>1</v>
          </cell>
          <cell r="K233">
            <v>0</v>
          </cell>
        </row>
        <row r="234">
          <cell r="A234">
            <v>5211</v>
          </cell>
          <cell r="B234" t="str">
            <v>DATA CENTER</v>
          </cell>
          <cell r="C234" t="str">
            <v>SHC</v>
          </cell>
          <cell r="D234">
            <v>0</v>
          </cell>
          <cell r="E234" t="str">
            <v>SHC</v>
          </cell>
          <cell r="F234">
            <v>0</v>
          </cell>
          <cell r="G234">
            <v>0</v>
          </cell>
          <cell r="H234">
            <v>1</v>
          </cell>
          <cell r="I234">
            <v>0</v>
          </cell>
          <cell r="J234">
            <v>1</v>
          </cell>
          <cell r="K234">
            <v>0</v>
          </cell>
        </row>
        <row r="235">
          <cell r="A235">
            <v>5212</v>
          </cell>
          <cell r="B235" t="str">
            <v>OFFICE OF CONTINUITY DISASTER PLANNING</v>
          </cell>
          <cell r="C235" t="str">
            <v>SHC</v>
          </cell>
          <cell r="D235" t="str">
            <v>GRN FLR</v>
          </cell>
          <cell r="E235" t="str">
            <v>SHC</v>
          </cell>
          <cell r="F235">
            <v>0</v>
          </cell>
          <cell r="G235">
            <v>0</v>
          </cell>
          <cell r="H235">
            <v>1</v>
          </cell>
          <cell r="I235">
            <v>0</v>
          </cell>
          <cell r="J235">
            <v>1</v>
          </cell>
          <cell r="K235">
            <v>0</v>
          </cell>
        </row>
        <row r="236">
          <cell r="A236">
            <v>5214</v>
          </cell>
          <cell r="B236" t="str">
            <v>ENGINEERING &amp; MAINTENANCE</v>
          </cell>
          <cell r="C236" t="str">
            <v>SHC</v>
          </cell>
          <cell r="D236" t="str">
            <v>GRN FLR</v>
          </cell>
          <cell r="E236" t="str">
            <v>SHC</v>
          </cell>
          <cell r="F236">
            <v>0</v>
          </cell>
          <cell r="G236">
            <v>0</v>
          </cell>
          <cell r="H236">
            <v>1</v>
          </cell>
          <cell r="I236">
            <v>0</v>
          </cell>
          <cell r="J236">
            <v>1</v>
          </cell>
          <cell r="K236">
            <v>0</v>
          </cell>
        </row>
        <row r="237">
          <cell r="A237">
            <v>5215</v>
          </cell>
          <cell r="B237" t="str">
            <v>CREDIT UNION</v>
          </cell>
          <cell r="C237" t="str">
            <v>SHC</v>
          </cell>
          <cell r="D237" t="str">
            <v>GRN FLR</v>
          </cell>
          <cell r="E237" t="str">
            <v>SHC</v>
          </cell>
          <cell r="F237">
            <v>0</v>
          </cell>
          <cell r="G237">
            <v>0</v>
          </cell>
          <cell r="H237">
            <v>1</v>
          </cell>
          <cell r="I237">
            <v>0</v>
          </cell>
          <cell r="J237">
            <v>1</v>
          </cell>
          <cell r="K237">
            <v>0</v>
          </cell>
        </row>
        <row r="238">
          <cell r="A238">
            <v>5216</v>
          </cell>
          <cell r="B238" t="str">
            <v>DEANS OFFICE</v>
          </cell>
          <cell r="C238" t="str">
            <v>LKSC</v>
          </cell>
          <cell r="D238" t="str">
            <v>LK3C02</v>
          </cell>
          <cell r="E238" t="str">
            <v>MS</v>
          </cell>
          <cell r="F238">
            <v>1</v>
          </cell>
          <cell r="G238">
            <v>0</v>
          </cell>
          <cell r="H238">
            <v>0</v>
          </cell>
          <cell r="I238">
            <v>0</v>
          </cell>
          <cell r="J238">
            <v>1</v>
          </cell>
          <cell r="K238" t="str">
            <v/>
          </cell>
        </row>
        <row r="239">
          <cell r="A239">
            <v>5217</v>
          </cell>
          <cell r="B239" t="str">
            <v>EDUCATIONAL TECHNOLOGY/IMMERSIVE LEARNING CTR</v>
          </cell>
          <cell r="C239" t="str">
            <v>LKSC</v>
          </cell>
          <cell r="D239" t="str">
            <v>LKS 300</v>
          </cell>
          <cell r="E239" t="str">
            <v>MS</v>
          </cell>
          <cell r="F239">
            <v>1</v>
          </cell>
          <cell r="G239">
            <v>0</v>
          </cell>
          <cell r="H239">
            <v>0</v>
          </cell>
          <cell r="I239">
            <v>0</v>
          </cell>
          <cell r="J239">
            <v>1</v>
          </cell>
          <cell r="K239" t="str">
            <v/>
          </cell>
        </row>
        <row r="240">
          <cell r="A240">
            <v>5218</v>
          </cell>
          <cell r="B240" t="str">
            <v>CATH LAB ADMINISTRATION (DR.YEUNG)</v>
          </cell>
          <cell r="C240" t="str">
            <v>SHC</v>
          </cell>
          <cell r="D240" t="str">
            <v>2ND FL.</v>
          </cell>
          <cell r="E240" t="str">
            <v>SHC</v>
          </cell>
          <cell r="F240">
            <v>0</v>
          </cell>
          <cell r="G240">
            <v>0</v>
          </cell>
          <cell r="H240">
            <v>1</v>
          </cell>
          <cell r="I240">
            <v>0</v>
          </cell>
          <cell r="J240">
            <v>1</v>
          </cell>
          <cell r="K240">
            <v>0</v>
          </cell>
        </row>
        <row r="241">
          <cell r="A241">
            <v>5219</v>
          </cell>
          <cell r="B241" t="str">
            <v>INPATIENT PSYCHIATRY</v>
          </cell>
          <cell r="C241" t="str">
            <v>SHC</v>
          </cell>
          <cell r="D241" t="str">
            <v>2ND FL.</v>
          </cell>
          <cell r="E241">
            <v>0</v>
          </cell>
          <cell r="F241">
            <v>0</v>
          </cell>
          <cell r="G241">
            <v>0</v>
          </cell>
          <cell r="H241">
            <v>1</v>
          </cell>
          <cell r="I241">
            <v>0</v>
          </cell>
          <cell r="J241">
            <v>1</v>
          </cell>
          <cell r="K241">
            <v>0</v>
          </cell>
        </row>
        <row r="242">
          <cell r="A242">
            <v>5220</v>
          </cell>
          <cell r="B242" t="str">
            <v>AUXILIARY SERVICE</v>
          </cell>
          <cell r="C242" t="str">
            <v>SHC</v>
          </cell>
          <cell r="D242" t="str">
            <v>1ST FL</v>
          </cell>
          <cell r="E242">
            <v>0</v>
          </cell>
          <cell r="F242">
            <v>0</v>
          </cell>
          <cell r="G242">
            <v>0</v>
          </cell>
          <cell r="H242">
            <v>1</v>
          </cell>
          <cell r="I242">
            <v>0</v>
          </cell>
          <cell r="J242">
            <v>1</v>
          </cell>
          <cell r="K242">
            <v>0</v>
          </cell>
        </row>
        <row r="243">
          <cell r="A243">
            <v>5221</v>
          </cell>
          <cell r="B243" t="str">
            <v>C.R.O.N.A.</v>
          </cell>
          <cell r="C243" t="str">
            <v>SHC</v>
          </cell>
          <cell r="D243" t="str">
            <v>GRN FLR</v>
          </cell>
          <cell r="E243">
            <v>0</v>
          </cell>
          <cell r="F243">
            <v>0</v>
          </cell>
          <cell r="G243">
            <v>0</v>
          </cell>
          <cell r="H243">
            <v>1</v>
          </cell>
          <cell r="I243">
            <v>0</v>
          </cell>
          <cell r="J243">
            <v>1</v>
          </cell>
          <cell r="K243">
            <v>0</v>
          </cell>
        </row>
        <row r="244">
          <cell r="A244">
            <v>5222</v>
          </cell>
          <cell r="B244" t="str">
            <v>GIFT SHOP</v>
          </cell>
          <cell r="C244" t="str">
            <v>SHC</v>
          </cell>
          <cell r="D244" t="str">
            <v>1ST FL</v>
          </cell>
          <cell r="E244">
            <v>0</v>
          </cell>
          <cell r="F244">
            <v>0</v>
          </cell>
          <cell r="G244">
            <v>0</v>
          </cell>
          <cell r="H244">
            <v>1</v>
          </cell>
          <cell r="I244">
            <v>0</v>
          </cell>
          <cell r="J244">
            <v>1</v>
          </cell>
          <cell r="K244">
            <v>0</v>
          </cell>
        </row>
        <row r="245">
          <cell r="A245">
            <v>5223</v>
          </cell>
          <cell r="B245" t="str">
            <v>FOOD SERVICE</v>
          </cell>
          <cell r="C245" t="str">
            <v>SHC</v>
          </cell>
          <cell r="D245" t="str">
            <v>1ST FL</v>
          </cell>
          <cell r="E245">
            <v>0</v>
          </cell>
          <cell r="F245">
            <v>0</v>
          </cell>
          <cell r="G245">
            <v>0</v>
          </cell>
          <cell r="H245">
            <v>1</v>
          </cell>
          <cell r="I245">
            <v>0</v>
          </cell>
          <cell r="J245">
            <v>1</v>
          </cell>
          <cell r="K245">
            <v>0</v>
          </cell>
        </row>
        <row r="246">
          <cell r="A246">
            <v>5224</v>
          </cell>
          <cell r="B246" t="str">
            <v>ADMITTING DEPT.</v>
          </cell>
          <cell r="C246" t="str">
            <v>SHC</v>
          </cell>
          <cell r="D246" t="str">
            <v>1ST FL</v>
          </cell>
          <cell r="E246">
            <v>0</v>
          </cell>
          <cell r="F246">
            <v>0</v>
          </cell>
          <cell r="G246">
            <v>0</v>
          </cell>
          <cell r="H246">
            <v>1</v>
          </cell>
          <cell r="I246">
            <v>0</v>
          </cell>
          <cell r="J246">
            <v>1</v>
          </cell>
          <cell r="K246">
            <v>0</v>
          </cell>
        </row>
        <row r="247">
          <cell r="A247">
            <v>5226</v>
          </cell>
          <cell r="B247" t="str">
            <v>CLINICAL NUTRITION DEPT.</v>
          </cell>
          <cell r="C247" t="str">
            <v>SHC</v>
          </cell>
          <cell r="D247" t="str">
            <v>1ST FL</v>
          </cell>
          <cell r="E247">
            <v>0</v>
          </cell>
          <cell r="F247">
            <v>0</v>
          </cell>
          <cell r="G247">
            <v>0</v>
          </cell>
          <cell r="H247">
            <v>1</v>
          </cell>
          <cell r="I247">
            <v>0</v>
          </cell>
          <cell r="J247">
            <v>1</v>
          </cell>
          <cell r="K247">
            <v>0</v>
          </cell>
        </row>
        <row r="248">
          <cell r="A248">
            <v>5227</v>
          </cell>
          <cell r="B248" t="str">
            <v>RADIOLOGY DIAD. ( ADMIN HOSPITAL )</v>
          </cell>
          <cell r="C248" t="str">
            <v>SHC</v>
          </cell>
          <cell r="D248" t="str">
            <v>GRN FLR</v>
          </cell>
          <cell r="E248">
            <v>0</v>
          </cell>
          <cell r="F248">
            <v>0</v>
          </cell>
          <cell r="G248">
            <v>0</v>
          </cell>
          <cell r="H248">
            <v>1</v>
          </cell>
          <cell r="I248">
            <v>0</v>
          </cell>
          <cell r="J248">
            <v>1</v>
          </cell>
          <cell r="K248">
            <v>0</v>
          </cell>
        </row>
        <row r="249">
          <cell r="A249">
            <v>5228</v>
          </cell>
          <cell r="B249" t="str">
            <v>AMBULATORY TREATMENT &amp; PROCEDURES</v>
          </cell>
          <cell r="C249" t="str">
            <v>SHC</v>
          </cell>
          <cell r="D249" t="str">
            <v>2ND FL.</v>
          </cell>
          <cell r="E249">
            <v>0</v>
          </cell>
          <cell r="F249">
            <v>0</v>
          </cell>
          <cell r="G249">
            <v>0</v>
          </cell>
          <cell r="H249">
            <v>1</v>
          </cell>
          <cell r="I249">
            <v>0</v>
          </cell>
          <cell r="J249">
            <v>1</v>
          </cell>
          <cell r="K249">
            <v>0</v>
          </cell>
        </row>
        <row r="250">
          <cell r="A250">
            <v>5229</v>
          </cell>
          <cell r="B250" t="str">
            <v>SPECIAL PATIENT SERVICES</v>
          </cell>
          <cell r="C250" t="str">
            <v>SHC</v>
          </cell>
          <cell r="D250" t="str">
            <v>3RD FLR</v>
          </cell>
          <cell r="E250">
            <v>0</v>
          </cell>
          <cell r="F250">
            <v>0</v>
          </cell>
          <cell r="G250">
            <v>0</v>
          </cell>
          <cell r="H250">
            <v>1</v>
          </cell>
          <cell r="I250">
            <v>0</v>
          </cell>
          <cell r="J250">
            <v>1</v>
          </cell>
          <cell r="K250">
            <v>0</v>
          </cell>
        </row>
        <row r="251">
          <cell r="A251">
            <v>5230</v>
          </cell>
          <cell r="B251" t="str">
            <v>ADMINICTRATION ( BOARD OFFICE )</v>
          </cell>
          <cell r="C251" t="str">
            <v>SHC</v>
          </cell>
          <cell r="D251" t="str">
            <v>3RD FLR</v>
          </cell>
          <cell r="E251">
            <v>0</v>
          </cell>
          <cell r="F251">
            <v>0</v>
          </cell>
          <cell r="G251">
            <v>0</v>
          </cell>
          <cell r="H251">
            <v>1</v>
          </cell>
          <cell r="I251">
            <v>0</v>
          </cell>
          <cell r="J251">
            <v>2</v>
          </cell>
          <cell r="K251">
            <v>0</v>
          </cell>
        </row>
        <row r="252">
          <cell r="A252">
            <v>5232</v>
          </cell>
          <cell r="B252" t="str">
            <v>AMBULATORY TREATMENT INFUSION CENTER</v>
          </cell>
          <cell r="C252" t="str">
            <v>SHC</v>
          </cell>
          <cell r="D252" t="str">
            <v>1ST FL</v>
          </cell>
          <cell r="E252">
            <v>0</v>
          </cell>
          <cell r="F252">
            <v>0</v>
          </cell>
          <cell r="G252">
            <v>0</v>
          </cell>
          <cell r="H252">
            <v>1</v>
          </cell>
          <cell r="I252">
            <v>0</v>
          </cell>
          <cell r="J252">
            <v>1</v>
          </cell>
          <cell r="K252">
            <v>0</v>
          </cell>
        </row>
        <row r="253">
          <cell r="A253">
            <v>5233</v>
          </cell>
          <cell r="B253" t="str">
            <v xml:space="preserve">CARDIOLOGY </v>
          </cell>
          <cell r="C253" t="str">
            <v>SHC</v>
          </cell>
          <cell r="D253" t="str">
            <v>2ND FL.</v>
          </cell>
          <cell r="E253">
            <v>0</v>
          </cell>
          <cell r="F253">
            <v>0</v>
          </cell>
          <cell r="G253">
            <v>0</v>
          </cell>
          <cell r="H253">
            <v>1</v>
          </cell>
          <cell r="I253">
            <v>0</v>
          </cell>
          <cell r="J253">
            <v>1</v>
          </cell>
          <cell r="K253">
            <v>0</v>
          </cell>
        </row>
        <row r="254">
          <cell r="A254">
            <v>5234</v>
          </cell>
          <cell r="B254" t="str">
            <v>EEG/EMG/ELECTR PHYSIOLOGY</v>
          </cell>
          <cell r="C254" t="str">
            <v>SHC</v>
          </cell>
          <cell r="D254" t="str">
            <v>3RD FLR</v>
          </cell>
          <cell r="E254">
            <v>0</v>
          </cell>
          <cell r="F254">
            <v>0</v>
          </cell>
          <cell r="G254">
            <v>0</v>
          </cell>
          <cell r="H254">
            <v>1</v>
          </cell>
          <cell r="I254">
            <v>0</v>
          </cell>
          <cell r="J254">
            <v>1</v>
          </cell>
          <cell r="K254">
            <v>0</v>
          </cell>
        </row>
        <row r="255">
          <cell r="A255">
            <v>5235</v>
          </cell>
          <cell r="B255" t="str">
            <v>EMG/ELECTRO PHYSIOLOGY</v>
          </cell>
          <cell r="C255" t="str">
            <v>SoM Owned - Others</v>
          </cell>
          <cell r="D255" t="str">
            <v>3RD FLR</v>
          </cell>
          <cell r="E255">
            <v>0</v>
          </cell>
          <cell r="F255">
            <v>1</v>
          </cell>
          <cell r="G255">
            <v>0</v>
          </cell>
          <cell r="H255">
            <v>0</v>
          </cell>
          <cell r="I255">
            <v>0</v>
          </cell>
          <cell r="J255">
            <v>1</v>
          </cell>
          <cell r="K255">
            <v>0</v>
          </cell>
        </row>
        <row r="256">
          <cell r="A256">
            <v>5236</v>
          </cell>
          <cell r="B256" t="str">
            <v>PULMONARY AND CRITICAL CARE MEDICINE</v>
          </cell>
          <cell r="C256" t="str">
            <v>SHC</v>
          </cell>
          <cell r="D256" t="str">
            <v>3RD FLR</v>
          </cell>
          <cell r="E256">
            <v>0</v>
          </cell>
          <cell r="F256">
            <v>0</v>
          </cell>
          <cell r="G256">
            <v>0</v>
          </cell>
          <cell r="H256">
            <v>0</v>
          </cell>
          <cell r="I256">
            <v>0</v>
          </cell>
          <cell r="J256">
            <v>1</v>
          </cell>
          <cell r="K256">
            <v>0</v>
          </cell>
        </row>
        <row r="257">
          <cell r="A257">
            <v>5238</v>
          </cell>
          <cell r="B257" t="str">
            <v>CHIEF OF STAFF</v>
          </cell>
          <cell r="C257" t="str">
            <v>SHC</v>
          </cell>
          <cell r="D257" t="str">
            <v>3RD FLR</v>
          </cell>
          <cell r="E257">
            <v>0</v>
          </cell>
          <cell r="F257">
            <v>0</v>
          </cell>
          <cell r="G257">
            <v>0</v>
          </cell>
          <cell r="H257">
            <v>1</v>
          </cell>
          <cell r="I257">
            <v>0</v>
          </cell>
          <cell r="J257">
            <v>1</v>
          </cell>
          <cell r="K257">
            <v>0</v>
          </cell>
        </row>
        <row r="258">
          <cell r="A258">
            <v>5239</v>
          </cell>
          <cell r="B258" t="str">
            <v xml:space="preserve">EMERGENCY DEPARTMENT NURSING UNIT </v>
          </cell>
          <cell r="C258" t="str">
            <v>SHC</v>
          </cell>
          <cell r="D258" t="str">
            <v>GRN FLR</v>
          </cell>
          <cell r="E258">
            <v>0</v>
          </cell>
          <cell r="F258">
            <v>0</v>
          </cell>
          <cell r="G258">
            <v>0</v>
          </cell>
          <cell r="H258">
            <v>1</v>
          </cell>
          <cell r="I258">
            <v>0</v>
          </cell>
          <cell r="J258">
            <v>1</v>
          </cell>
          <cell r="K258">
            <v>0</v>
          </cell>
        </row>
        <row r="259">
          <cell r="A259">
            <v>5240</v>
          </cell>
          <cell r="B259" t="str">
            <v>PAGER ADMINISTRATION</v>
          </cell>
          <cell r="C259" t="str">
            <v>SHC</v>
          </cell>
          <cell r="D259" t="str">
            <v>GRN FLR</v>
          </cell>
          <cell r="E259">
            <v>0</v>
          </cell>
          <cell r="F259">
            <v>0</v>
          </cell>
          <cell r="G259">
            <v>0</v>
          </cell>
          <cell r="H259">
            <v>1</v>
          </cell>
          <cell r="I259">
            <v>0</v>
          </cell>
          <cell r="J259">
            <v>1</v>
          </cell>
          <cell r="K259">
            <v>0</v>
          </cell>
        </row>
        <row r="260">
          <cell r="A260">
            <v>5242</v>
          </cell>
          <cell r="B260" t="str">
            <v>INTERNATIONAL MEDICINE</v>
          </cell>
          <cell r="C260" t="str">
            <v>SHC</v>
          </cell>
          <cell r="D260" t="str">
            <v>1ST FL</v>
          </cell>
          <cell r="E260">
            <v>0</v>
          </cell>
          <cell r="F260">
            <v>0</v>
          </cell>
          <cell r="G260">
            <v>0</v>
          </cell>
          <cell r="H260">
            <v>1</v>
          </cell>
          <cell r="I260">
            <v>0</v>
          </cell>
          <cell r="J260">
            <v>1</v>
          </cell>
          <cell r="K260">
            <v>0</v>
          </cell>
        </row>
        <row r="261">
          <cell r="A261">
            <v>5243</v>
          </cell>
          <cell r="B261" t="str">
            <v>SURGICAL PATHOLOGY</v>
          </cell>
          <cell r="C261" t="str">
            <v>SHC</v>
          </cell>
          <cell r="D261" t="str">
            <v>2ND FL.</v>
          </cell>
          <cell r="E261">
            <v>0</v>
          </cell>
          <cell r="F261">
            <v>0</v>
          </cell>
          <cell r="G261">
            <v>0</v>
          </cell>
          <cell r="H261">
            <v>1</v>
          </cell>
          <cell r="I261">
            <v>0</v>
          </cell>
          <cell r="J261">
            <v>1</v>
          </cell>
          <cell r="K261">
            <v>0</v>
          </cell>
        </row>
        <row r="262">
          <cell r="A262">
            <v>5244</v>
          </cell>
          <cell r="B262" t="str">
            <v>ENDOSCOPY</v>
          </cell>
          <cell r="C262" t="str">
            <v>SHC</v>
          </cell>
          <cell r="D262" t="str">
            <v>GRN FLR</v>
          </cell>
          <cell r="E262">
            <v>0</v>
          </cell>
          <cell r="F262">
            <v>0</v>
          </cell>
          <cell r="G262">
            <v>0</v>
          </cell>
          <cell r="H262">
            <v>1</v>
          </cell>
          <cell r="I262">
            <v>0</v>
          </cell>
          <cell r="J262">
            <v>1</v>
          </cell>
          <cell r="K262">
            <v>0</v>
          </cell>
        </row>
        <row r="263">
          <cell r="A263">
            <v>5245</v>
          </cell>
          <cell r="B263" t="str">
            <v>PSYCHIATRIC INTAKE DEPARTMENT</v>
          </cell>
          <cell r="C263" t="str">
            <v>SHC</v>
          </cell>
          <cell r="D263" t="str">
            <v>GRN FLR</v>
          </cell>
          <cell r="E263">
            <v>0</v>
          </cell>
          <cell r="F263">
            <v>0</v>
          </cell>
          <cell r="G263">
            <v>0</v>
          </cell>
          <cell r="H263">
            <v>1</v>
          </cell>
          <cell r="I263">
            <v>0</v>
          </cell>
          <cell r="J263">
            <v>1</v>
          </cell>
          <cell r="K263">
            <v>0</v>
          </cell>
        </row>
        <row r="264">
          <cell r="A264">
            <v>5246</v>
          </cell>
          <cell r="B264" t="str">
            <v>LIFEFLIGHT ADMIN</v>
          </cell>
          <cell r="C264" t="str">
            <v>SHC</v>
          </cell>
          <cell r="D264" t="str">
            <v>GRN FLR</v>
          </cell>
          <cell r="E264">
            <v>0</v>
          </cell>
          <cell r="F264">
            <v>0</v>
          </cell>
          <cell r="G264">
            <v>0</v>
          </cell>
          <cell r="H264">
            <v>1</v>
          </cell>
          <cell r="I264">
            <v>0</v>
          </cell>
          <cell r="J264">
            <v>1</v>
          </cell>
          <cell r="K264">
            <v>0</v>
          </cell>
        </row>
        <row r="265">
          <cell r="A265">
            <v>5247</v>
          </cell>
          <cell r="B265" t="str">
            <v>INTERPRETER'S SERVICES</v>
          </cell>
          <cell r="C265" t="str">
            <v>SHC</v>
          </cell>
          <cell r="D265" t="str">
            <v>GRN FLR</v>
          </cell>
          <cell r="E265">
            <v>0</v>
          </cell>
          <cell r="F265">
            <v>0</v>
          </cell>
          <cell r="G265">
            <v>0</v>
          </cell>
          <cell r="H265">
            <v>1</v>
          </cell>
          <cell r="I265">
            <v>0</v>
          </cell>
          <cell r="J265">
            <v>1</v>
          </cell>
          <cell r="K265">
            <v>0</v>
          </cell>
        </row>
        <row r="266">
          <cell r="A266">
            <v>5250</v>
          </cell>
          <cell r="B266" t="str">
            <v>G2 NURSING UNIT</v>
          </cell>
          <cell r="C266" t="str">
            <v>SHC</v>
          </cell>
          <cell r="D266" t="str">
            <v>GRN FLR</v>
          </cell>
          <cell r="E266">
            <v>0</v>
          </cell>
          <cell r="F266">
            <v>0</v>
          </cell>
          <cell r="G266">
            <v>0</v>
          </cell>
          <cell r="H266">
            <v>1</v>
          </cell>
          <cell r="I266">
            <v>0</v>
          </cell>
          <cell r="J266">
            <v>1</v>
          </cell>
          <cell r="K266">
            <v>0</v>
          </cell>
        </row>
        <row r="267">
          <cell r="A267">
            <v>5251</v>
          </cell>
          <cell r="B267" t="str">
            <v>TRANSPLANT ( ERIK WILLIAMS)</v>
          </cell>
          <cell r="C267" t="str">
            <v>SHC</v>
          </cell>
          <cell r="D267" t="str">
            <v>GRN FLR</v>
          </cell>
          <cell r="E267">
            <v>0</v>
          </cell>
          <cell r="F267">
            <v>0</v>
          </cell>
          <cell r="G267">
            <v>0</v>
          </cell>
          <cell r="H267">
            <v>1</v>
          </cell>
          <cell r="I267">
            <v>0</v>
          </cell>
          <cell r="J267">
            <v>1</v>
          </cell>
          <cell r="K267">
            <v>0</v>
          </cell>
        </row>
        <row r="268">
          <cell r="A268">
            <v>5252</v>
          </cell>
          <cell r="B268" t="str">
            <v>NURSING UNIT ATU #1</v>
          </cell>
          <cell r="C268" t="str">
            <v>SHC</v>
          </cell>
          <cell r="D268" t="str">
            <v>1ST FL</v>
          </cell>
          <cell r="E268">
            <v>0</v>
          </cell>
          <cell r="F268">
            <v>0</v>
          </cell>
          <cell r="G268">
            <v>0</v>
          </cell>
          <cell r="H268">
            <v>1</v>
          </cell>
          <cell r="I268">
            <v>0</v>
          </cell>
          <cell r="J268">
            <v>1</v>
          </cell>
          <cell r="K268">
            <v>0</v>
          </cell>
        </row>
        <row r="269">
          <cell r="A269">
            <v>5253</v>
          </cell>
          <cell r="B269" t="str">
            <v>CATH AGIO LAB PRE-PROCEDURE/RECOVERY</v>
          </cell>
          <cell r="C269" t="str">
            <v>SHC</v>
          </cell>
          <cell r="D269" t="str">
            <v>2ND FL.</v>
          </cell>
          <cell r="E269">
            <v>0</v>
          </cell>
          <cell r="F269">
            <v>0</v>
          </cell>
          <cell r="G269">
            <v>0</v>
          </cell>
          <cell r="H269">
            <v>1</v>
          </cell>
          <cell r="I269">
            <v>0</v>
          </cell>
          <cell r="J269">
            <v>1</v>
          </cell>
          <cell r="K269">
            <v>0</v>
          </cell>
        </row>
        <row r="270">
          <cell r="A270">
            <v>5256</v>
          </cell>
          <cell r="B270" t="str">
            <v>NURSING UNIT G2 ( COMPREHENSIVE MEDICINE)</v>
          </cell>
          <cell r="C270" t="str">
            <v>SHC</v>
          </cell>
          <cell r="D270" t="str">
            <v>2ND FL.</v>
          </cell>
          <cell r="E270">
            <v>0</v>
          </cell>
          <cell r="F270">
            <v>0</v>
          </cell>
          <cell r="G270">
            <v>0</v>
          </cell>
          <cell r="H270">
            <v>1</v>
          </cell>
          <cell r="I270">
            <v>0</v>
          </cell>
          <cell r="J270">
            <v>1</v>
          </cell>
          <cell r="K270">
            <v>0</v>
          </cell>
        </row>
        <row r="271">
          <cell r="A271">
            <v>5257</v>
          </cell>
          <cell r="B271" t="str">
            <v>B2/ OUTPATIENT UNIT</v>
          </cell>
          <cell r="C271" t="str">
            <v>SHC</v>
          </cell>
          <cell r="D271" t="str">
            <v>2ND FL</v>
          </cell>
          <cell r="E271">
            <v>0</v>
          </cell>
          <cell r="F271">
            <v>0</v>
          </cell>
          <cell r="G271">
            <v>0</v>
          </cell>
          <cell r="H271">
            <v>1</v>
          </cell>
          <cell r="I271">
            <v>0</v>
          </cell>
          <cell r="J271">
            <v>1</v>
          </cell>
          <cell r="K271">
            <v>0</v>
          </cell>
        </row>
        <row r="272">
          <cell r="A272">
            <v>5258</v>
          </cell>
          <cell r="B272" t="str">
            <v xml:space="preserve">C2/ </v>
          </cell>
          <cell r="C272" t="str">
            <v>SHC</v>
          </cell>
          <cell r="D272" t="str">
            <v>2ND FL</v>
          </cell>
          <cell r="E272">
            <v>0</v>
          </cell>
          <cell r="F272">
            <v>0</v>
          </cell>
          <cell r="G272">
            <v>0</v>
          </cell>
          <cell r="H272">
            <v>1</v>
          </cell>
          <cell r="I272">
            <v>0</v>
          </cell>
          <cell r="J272">
            <v>1</v>
          </cell>
          <cell r="K272">
            <v>0</v>
          </cell>
        </row>
        <row r="273">
          <cell r="A273">
            <v>5269</v>
          </cell>
          <cell r="B273" t="str">
            <v>NEUROSURGERY UNIT</v>
          </cell>
          <cell r="C273" t="str">
            <v>SHC</v>
          </cell>
          <cell r="D273" t="str">
            <v>3RD FLR</v>
          </cell>
          <cell r="E273">
            <v>0</v>
          </cell>
          <cell r="F273">
            <v>0</v>
          </cell>
          <cell r="G273">
            <v>0</v>
          </cell>
          <cell r="H273">
            <v>1</v>
          </cell>
          <cell r="I273">
            <v>0</v>
          </cell>
          <cell r="J273">
            <v>1</v>
          </cell>
          <cell r="K273">
            <v>0</v>
          </cell>
        </row>
        <row r="274">
          <cell r="A274">
            <v>5270</v>
          </cell>
          <cell r="B274" t="str">
            <v>NURSING UNIT C3</v>
          </cell>
          <cell r="C274" t="str">
            <v>SHC</v>
          </cell>
          <cell r="D274" t="str">
            <v>3RD FL</v>
          </cell>
          <cell r="E274">
            <v>0</v>
          </cell>
          <cell r="F274">
            <v>0</v>
          </cell>
          <cell r="G274">
            <v>0</v>
          </cell>
          <cell r="H274">
            <v>1</v>
          </cell>
          <cell r="I274">
            <v>0</v>
          </cell>
          <cell r="J274">
            <v>1</v>
          </cell>
          <cell r="K274">
            <v>0</v>
          </cell>
        </row>
        <row r="275">
          <cell r="A275">
            <v>5273</v>
          </cell>
          <cell r="B275" t="str">
            <v>PD&amp;C</v>
          </cell>
          <cell r="C275" t="str">
            <v>SHC</v>
          </cell>
          <cell r="D275" t="str">
            <v>SUITE 101</v>
          </cell>
          <cell r="E275">
            <v>0</v>
          </cell>
          <cell r="F275">
            <v>0</v>
          </cell>
          <cell r="G275">
            <v>0</v>
          </cell>
          <cell r="H275">
            <v>1</v>
          </cell>
          <cell r="I275">
            <v>0</v>
          </cell>
          <cell r="J275">
            <v>0</v>
          </cell>
          <cell r="K275">
            <v>0</v>
          </cell>
        </row>
        <row r="276">
          <cell r="A276">
            <v>5274</v>
          </cell>
          <cell r="B276" t="str">
            <v>SPACE PLANNING &amp; TRANSITION STRATEGY</v>
          </cell>
          <cell r="C276" t="str">
            <v>SHC</v>
          </cell>
          <cell r="D276" t="str">
            <v>SUITE 101</v>
          </cell>
          <cell r="E276">
            <v>0</v>
          </cell>
          <cell r="F276">
            <v>0</v>
          </cell>
          <cell r="G276">
            <v>0</v>
          </cell>
          <cell r="H276">
            <v>1</v>
          </cell>
          <cell r="I276">
            <v>0</v>
          </cell>
          <cell r="J276">
            <v>0</v>
          </cell>
          <cell r="K276">
            <v>0</v>
          </cell>
        </row>
        <row r="277">
          <cell r="A277">
            <v>5275</v>
          </cell>
          <cell r="B277" t="str">
            <v>QPSED-BB</v>
          </cell>
          <cell r="C277" t="str">
            <v>SHC</v>
          </cell>
          <cell r="D277" t="str">
            <v>BROOKS 2ND FL</v>
          </cell>
          <cell r="E277">
            <v>0</v>
          </cell>
          <cell r="F277">
            <v>0</v>
          </cell>
          <cell r="G277">
            <v>0</v>
          </cell>
          <cell r="H277">
            <v>1</v>
          </cell>
          <cell r="I277">
            <v>0</v>
          </cell>
          <cell r="J277">
            <v>1</v>
          </cell>
          <cell r="K277">
            <v>0</v>
          </cell>
        </row>
        <row r="278">
          <cell r="A278">
            <v>5276</v>
          </cell>
          <cell r="B278" t="str">
            <v>MATERIAL MANAGEMENT</v>
          </cell>
          <cell r="C278" t="str">
            <v>SHC</v>
          </cell>
          <cell r="D278" t="str">
            <v>GRN FLR</v>
          </cell>
          <cell r="E278">
            <v>0</v>
          </cell>
          <cell r="F278">
            <v>0</v>
          </cell>
          <cell r="G278">
            <v>0</v>
          </cell>
          <cell r="H278">
            <v>4</v>
          </cell>
          <cell r="I278">
            <v>0</v>
          </cell>
          <cell r="J278">
            <v>4</v>
          </cell>
          <cell r="K278">
            <v>0</v>
          </cell>
        </row>
        <row r="279">
          <cell r="A279">
            <v>5277</v>
          </cell>
          <cell r="B279" t="str">
            <v>PALLIATIVE CARE GROUP</v>
          </cell>
          <cell r="C279" t="str">
            <v>SHC</v>
          </cell>
          <cell r="D279" t="str">
            <v>GRN FLR</v>
          </cell>
          <cell r="E279">
            <v>0</v>
          </cell>
          <cell r="F279">
            <v>0</v>
          </cell>
          <cell r="G279">
            <v>0</v>
          </cell>
          <cell r="H279">
            <v>2</v>
          </cell>
          <cell r="I279">
            <v>0</v>
          </cell>
          <cell r="J279">
            <v>2</v>
          </cell>
          <cell r="K279">
            <v>0</v>
          </cell>
        </row>
        <row r="280">
          <cell r="A280">
            <v>5278</v>
          </cell>
          <cell r="B280" t="str">
            <v>GARDENING AND GROUNDS HOUSE KEEPING DEPT.</v>
          </cell>
          <cell r="C280" t="str">
            <v>SHC</v>
          </cell>
          <cell r="D280" t="str">
            <v>GRN FLR</v>
          </cell>
          <cell r="E280">
            <v>0</v>
          </cell>
          <cell r="F280">
            <v>0</v>
          </cell>
          <cell r="G280">
            <v>0</v>
          </cell>
          <cell r="H280">
            <v>1</v>
          </cell>
          <cell r="I280">
            <v>0</v>
          </cell>
          <cell r="J280">
            <v>1</v>
          </cell>
          <cell r="K280">
            <v>0</v>
          </cell>
        </row>
        <row r="281">
          <cell r="A281">
            <v>5280</v>
          </cell>
          <cell r="B281" t="str">
            <v>WOUND &amp; OSTOMY NURSES</v>
          </cell>
          <cell r="C281" t="str">
            <v>SHC</v>
          </cell>
          <cell r="D281" t="str">
            <v>GRN FLR</v>
          </cell>
          <cell r="E281">
            <v>0</v>
          </cell>
          <cell r="F281">
            <v>0</v>
          </cell>
          <cell r="G281">
            <v>0</v>
          </cell>
          <cell r="H281">
            <v>2</v>
          </cell>
          <cell r="I281">
            <v>0</v>
          </cell>
          <cell r="J281">
            <v>2</v>
          </cell>
          <cell r="K281">
            <v>0</v>
          </cell>
        </row>
        <row r="282">
          <cell r="A282">
            <v>5281</v>
          </cell>
          <cell r="B282" t="str">
            <v>NUCLEAR MEDICINE (ADMIN. &amp; FACULTY)</v>
          </cell>
          <cell r="C282" t="str">
            <v>SHC</v>
          </cell>
          <cell r="D282" t="str">
            <v>2ND FLR</v>
          </cell>
          <cell r="E282">
            <v>0</v>
          </cell>
          <cell r="F282">
            <v>0</v>
          </cell>
          <cell r="G282">
            <v>0</v>
          </cell>
          <cell r="H282">
            <v>1</v>
          </cell>
          <cell r="I282">
            <v>0</v>
          </cell>
          <cell r="J282">
            <v>1</v>
          </cell>
          <cell r="K282">
            <v>0</v>
          </cell>
        </row>
        <row r="283">
          <cell r="A283">
            <v>5282</v>
          </cell>
          <cell r="B283" t="str">
            <v>CARE REVIEW</v>
          </cell>
          <cell r="C283" t="str">
            <v>SHC</v>
          </cell>
          <cell r="D283" t="str">
            <v>2ND FL</v>
          </cell>
          <cell r="E283">
            <v>0</v>
          </cell>
          <cell r="F283">
            <v>0</v>
          </cell>
          <cell r="G283">
            <v>0</v>
          </cell>
          <cell r="H283">
            <v>1</v>
          </cell>
          <cell r="I283">
            <v>0</v>
          </cell>
          <cell r="J283">
            <v>1</v>
          </cell>
          <cell r="K283">
            <v>0</v>
          </cell>
        </row>
        <row r="284">
          <cell r="A284">
            <v>5284</v>
          </cell>
          <cell r="B284" t="str">
            <v>REHABILITATION SERVICES</v>
          </cell>
          <cell r="C284" t="str">
            <v>SHC</v>
          </cell>
          <cell r="D284" t="str">
            <v>3RD FLR</v>
          </cell>
          <cell r="E284">
            <v>0</v>
          </cell>
          <cell r="F284">
            <v>0</v>
          </cell>
          <cell r="G284">
            <v>0</v>
          </cell>
          <cell r="H284">
            <v>1</v>
          </cell>
          <cell r="I284">
            <v>0</v>
          </cell>
          <cell r="J284">
            <v>1</v>
          </cell>
          <cell r="K284">
            <v>0</v>
          </cell>
        </row>
        <row r="285">
          <cell r="A285">
            <v>5285</v>
          </cell>
          <cell r="B285" t="str">
            <v>CLINIC ADMIN.</v>
          </cell>
          <cell r="C285" t="str">
            <v>SHC</v>
          </cell>
          <cell r="D285" t="str">
            <v>GRN FLR</v>
          </cell>
          <cell r="E285">
            <v>0</v>
          </cell>
          <cell r="F285">
            <v>0</v>
          </cell>
          <cell r="G285">
            <v>0</v>
          </cell>
          <cell r="H285">
            <v>2</v>
          </cell>
          <cell r="I285">
            <v>0</v>
          </cell>
          <cell r="J285">
            <v>2</v>
          </cell>
          <cell r="K285">
            <v>0</v>
          </cell>
        </row>
        <row r="286">
          <cell r="A286">
            <v>5287</v>
          </cell>
          <cell r="B286" t="str">
            <v>CLINICAL NUTRITION DEPT.</v>
          </cell>
          <cell r="C286" t="str">
            <v>SHC</v>
          </cell>
          <cell r="D286" t="str">
            <v>1ST FL</v>
          </cell>
          <cell r="E286">
            <v>0</v>
          </cell>
          <cell r="F286">
            <v>0</v>
          </cell>
          <cell r="G286">
            <v>0</v>
          </cell>
          <cell r="H286">
            <v>1</v>
          </cell>
          <cell r="I286">
            <v>0</v>
          </cell>
          <cell r="J286">
            <v>1</v>
          </cell>
          <cell r="K286">
            <v>0</v>
          </cell>
        </row>
        <row r="287">
          <cell r="A287">
            <v>5288</v>
          </cell>
          <cell r="B287" t="str">
            <v>CREDENTIALING  OFFICE</v>
          </cell>
          <cell r="C287" t="str">
            <v>1510 PAGEMILL</v>
          </cell>
          <cell r="D287" t="str">
            <v>SHC</v>
          </cell>
          <cell r="E287">
            <v>0</v>
          </cell>
          <cell r="F287">
            <v>0</v>
          </cell>
          <cell r="G287">
            <v>0</v>
          </cell>
          <cell r="H287">
            <v>1</v>
          </cell>
          <cell r="I287">
            <v>0</v>
          </cell>
          <cell r="J287">
            <v>4</v>
          </cell>
          <cell r="K287">
            <v>0</v>
          </cell>
        </row>
        <row r="288">
          <cell r="A288">
            <v>5289</v>
          </cell>
          <cell r="B288" t="str">
            <v>FPO MANAGEMENT NANCY DEMORE</v>
          </cell>
          <cell r="C288" t="str">
            <v>COLDWATER CREEK</v>
          </cell>
          <cell r="D288" t="str">
            <v>SHC</v>
          </cell>
          <cell r="E288">
            <v>0</v>
          </cell>
          <cell r="F288">
            <v>0</v>
          </cell>
          <cell r="G288">
            <v>0</v>
          </cell>
          <cell r="H288">
            <v>1</v>
          </cell>
          <cell r="I288">
            <v>0</v>
          </cell>
          <cell r="J288">
            <v>1</v>
          </cell>
          <cell r="K288">
            <v>0</v>
          </cell>
        </row>
        <row r="289">
          <cell r="A289">
            <v>5291</v>
          </cell>
          <cell r="B289" t="str">
            <v>VICKI PADELFORD SHC</v>
          </cell>
          <cell r="C289" t="str">
            <v>180 STANFORD CTR</v>
          </cell>
          <cell r="D289" t="str">
            <v>SHC</v>
          </cell>
          <cell r="E289">
            <v>0</v>
          </cell>
          <cell r="F289">
            <v>0</v>
          </cell>
          <cell r="G289">
            <v>0</v>
          </cell>
          <cell r="H289">
            <v>1</v>
          </cell>
          <cell r="I289">
            <v>0</v>
          </cell>
          <cell r="J289">
            <v>1</v>
          </cell>
          <cell r="K289">
            <v>0</v>
          </cell>
        </row>
        <row r="290">
          <cell r="A290">
            <v>5292</v>
          </cell>
          <cell r="B290" t="str">
            <v>VICKI PADELFORD LPCH</v>
          </cell>
          <cell r="C290" t="str">
            <v>180 STANFORD CTR</v>
          </cell>
          <cell r="D290" t="str">
            <v>LPCH</v>
          </cell>
          <cell r="E290">
            <v>0</v>
          </cell>
          <cell r="F290">
            <v>0</v>
          </cell>
          <cell r="G290">
            <v>0</v>
          </cell>
          <cell r="H290">
            <v>0</v>
          </cell>
          <cell r="I290">
            <v>1</v>
          </cell>
          <cell r="J290">
            <v>1</v>
          </cell>
          <cell r="K290">
            <v>0</v>
          </cell>
        </row>
        <row r="291">
          <cell r="A291">
            <v>5293</v>
          </cell>
          <cell r="B291" t="str">
            <v>PLANNING DESIGN &amp; CONTRUCTION</v>
          </cell>
          <cell r="C291" t="str">
            <v>66 WILLOW PLACE</v>
          </cell>
          <cell r="D291" t="str">
            <v>SHC</v>
          </cell>
          <cell r="E291">
            <v>0</v>
          </cell>
          <cell r="F291">
            <v>0</v>
          </cell>
          <cell r="G291">
            <v>0</v>
          </cell>
          <cell r="H291">
            <v>1</v>
          </cell>
          <cell r="I291">
            <v>0</v>
          </cell>
          <cell r="J291">
            <v>1</v>
          </cell>
          <cell r="K291">
            <v>0</v>
          </cell>
        </row>
        <row r="292">
          <cell r="A292">
            <v>5294</v>
          </cell>
          <cell r="B292" t="str">
            <v>BUSSINESS DEVELOPMENT</v>
          </cell>
          <cell r="C292" t="str">
            <v>145 EL CAMINO</v>
          </cell>
          <cell r="D292" t="str">
            <v>SHC</v>
          </cell>
          <cell r="E292">
            <v>0</v>
          </cell>
          <cell r="F292">
            <v>0</v>
          </cell>
          <cell r="G292">
            <v>0</v>
          </cell>
          <cell r="H292">
            <v>1</v>
          </cell>
          <cell r="I292">
            <v>0</v>
          </cell>
          <cell r="J292">
            <v>1</v>
          </cell>
          <cell r="K292">
            <v>0</v>
          </cell>
        </row>
        <row r="293">
          <cell r="A293">
            <v>5295</v>
          </cell>
          <cell r="B293" t="str">
            <v>PERFORMANCE EXCELLENCE</v>
          </cell>
          <cell r="C293" t="str">
            <v>145 EL CAMINO</v>
          </cell>
          <cell r="D293" t="str">
            <v>SHC</v>
          </cell>
          <cell r="E293">
            <v>0</v>
          </cell>
          <cell r="F293">
            <v>0</v>
          </cell>
          <cell r="G293">
            <v>0</v>
          </cell>
          <cell r="H293">
            <v>1</v>
          </cell>
          <cell r="I293">
            <v>0</v>
          </cell>
          <cell r="J293">
            <v>1</v>
          </cell>
          <cell r="K293">
            <v>0</v>
          </cell>
        </row>
        <row r="294">
          <cell r="A294">
            <v>5296</v>
          </cell>
          <cell r="B294" t="str">
            <v>STANFORD COORDIANTED CARE</v>
          </cell>
          <cell r="C294" t="str">
            <v>180 STANFORD CTR</v>
          </cell>
          <cell r="D294" t="str">
            <v>SHC</v>
          </cell>
          <cell r="E294">
            <v>0</v>
          </cell>
          <cell r="F294">
            <v>0</v>
          </cell>
          <cell r="G294">
            <v>0</v>
          </cell>
          <cell r="H294">
            <v>1</v>
          </cell>
          <cell r="I294">
            <v>0</v>
          </cell>
          <cell r="J294">
            <v>1</v>
          </cell>
          <cell r="K294">
            <v>0</v>
          </cell>
        </row>
        <row r="295">
          <cell r="A295">
            <v>5297</v>
          </cell>
          <cell r="B295" t="str">
            <v>CDI PROGRAM</v>
          </cell>
          <cell r="C295" t="str">
            <v>180 STANFORD CTR</v>
          </cell>
          <cell r="D295" t="str">
            <v>SUITE 380</v>
          </cell>
          <cell r="E295" t="str">
            <v>SHC</v>
          </cell>
          <cell r="F295">
            <v>0</v>
          </cell>
          <cell r="G295">
            <v>0</v>
          </cell>
          <cell r="H295">
            <v>1</v>
          </cell>
          <cell r="I295">
            <v>0</v>
          </cell>
          <cell r="J295">
            <v>1</v>
          </cell>
          <cell r="K295">
            <v>0</v>
          </cell>
        </row>
        <row r="296">
          <cell r="A296">
            <v>5298</v>
          </cell>
          <cell r="B296" t="str">
            <v>CYBERKNIFE/ CANCER CTR.</v>
          </cell>
          <cell r="C296" t="str">
            <v>180 STANFORD CTR</v>
          </cell>
          <cell r="D296" t="str">
            <v>SHC</v>
          </cell>
          <cell r="E296">
            <v>0</v>
          </cell>
          <cell r="F296">
            <v>0</v>
          </cell>
          <cell r="G296">
            <v>0</v>
          </cell>
          <cell r="H296">
            <v>1</v>
          </cell>
          <cell r="I296">
            <v>0</v>
          </cell>
          <cell r="J296">
            <v>1</v>
          </cell>
          <cell r="K296">
            <v>0</v>
          </cell>
        </row>
        <row r="297">
          <cell r="A297">
            <v>5299</v>
          </cell>
          <cell r="B297" t="str">
            <v>ARBORETUM CHILDREMS CTR</v>
          </cell>
          <cell r="C297" t="str">
            <v>183 STCK FARM RD</v>
          </cell>
          <cell r="D297" t="str">
            <v>SHC</v>
          </cell>
          <cell r="E297">
            <v>0</v>
          </cell>
          <cell r="F297">
            <v>0</v>
          </cell>
          <cell r="G297">
            <v>0</v>
          </cell>
          <cell r="H297">
            <v>1</v>
          </cell>
          <cell r="I297">
            <v>0</v>
          </cell>
          <cell r="J297">
            <v>1</v>
          </cell>
          <cell r="K297">
            <v>0</v>
          </cell>
        </row>
        <row r="298">
          <cell r="A298">
            <v>5300</v>
          </cell>
          <cell r="B298" t="str">
            <v>SHC CLINICAL LABS PRE-ANALYTICAL</v>
          </cell>
          <cell r="C298" t="str">
            <v>A BLDG 1ST FLR</v>
          </cell>
          <cell r="D298" t="str">
            <v>A100</v>
          </cell>
          <cell r="E298" t="str">
            <v>SHC</v>
          </cell>
          <cell r="F298">
            <v>0</v>
          </cell>
          <cell r="G298">
            <v>0</v>
          </cell>
          <cell r="H298">
            <v>1</v>
          </cell>
          <cell r="I298">
            <v>0</v>
          </cell>
          <cell r="J298">
            <v>1</v>
          </cell>
          <cell r="K298" t="str">
            <v/>
          </cell>
        </row>
        <row r="299">
          <cell r="A299">
            <v>5301</v>
          </cell>
          <cell r="B299" t="str">
            <v>BECKMAN OFFICE</v>
          </cell>
          <cell r="C299" t="str">
            <v xml:space="preserve">BECKMAN </v>
          </cell>
          <cell r="D299" t="str">
            <v xml:space="preserve"> B062</v>
          </cell>
          <cell r="E299" t="str">
            <v>MS</v>
          </cell>
          <cell r="F299">
            <v>1</v>
          </cell>
          <cell r="G299">
            <v>0</v>
          </cell>
          <cell r="H299">
            <v>0</v>
          </cell>
          <cell r="I299">
            <v>0</v>
          </cell>
          <cell r="J299">
            <v>1</v>
          </cell>
          <cell r="K299" t="str">
            <v/>
          </cell>
        </row>
        <row r="300">
          <cell r="A300">
            <v>5302</v>
          </cell>
          <cell r="B300" t="str">
            <v>EYE LAZER CTR</v>
          </cell>
          <cell r="C300" t="str">
            <v xml:space="preserve">2456 WATSUN </v>
          </cell>
          <cell r="D300">
            <v>0</v>
          </cell>
          <cell r="E300" t="str">
            <v>SHC</v>
          </cell>
          <cell r="F300">
            <v>0</v>
          </cell>
          <cell r="G300">
            <v>0</v>
          </cell>
          <cell r="H300">
            <v>1</v>
          </cell>
          <cell r="I300">
            <v>0</v>
          </cell>
          <cell r="J300">
            <v>1</v>
          </cell>
          <cell r="K300">
            <v>0</v>
          </cell>
        </row>
        <row r="301">
          <cell r="A301">
            <v>5306</v>
          </cell>
          <cell r="B301" t="str">
            <v>QUALITY PATIENT SAFETY</v>
          </cell>
          <cell r="C301" t="str">
            <v>GRD F;</v>
          </cell>
          <cell r="D301" t="str">
            <v>SHC</v>
          </cell>
          <cell r="E301">
            <v>0</v>
          </cell>
          <cell r="F301">
            <v>0</v>
          </cell>
          <cell r="G301">
            <v>0</v>
          </cell>
          <cell r="H301">
            <v>1</v>
          </cell>
          <cell r="I301">
            <v>0</v>
          </cell>
          <cell r="J301">
            <v>1</v>
          </cell>
          <cell r="K301">
            <v>0</v>
          </cell>
        </row>
        <row r="302">
          <cell r="A302">
            <v>5307</v>
          </cell>
          <cell r="B302" t="str">
            <v>BIOCHEMISTRY</v>
          </cell>
          <cell r="C302" t="str">
            <v xml:space="preserve">BECKMAN </v>
          </cell>
          <cell r="D302" t="str">
            <v xml:space="preserve"> B400</v>
          </cell>
          <cell r="E302" t="str">
            <v>MS</v>
          </cell>
          <cell r="F302">
            <v>1</v>
          </cell>
          <cell r="G302">
            <v>0</v>
          </cell>
          <cell r="H302">
            <v>0</v>
          </cell>
          <cell r="I302">
            <v>0</v>
          </cell>
          <cell r="J302">
            <v>1</v>
          </cell>
          <cell r="K302" t="str">
            <v/>
          </cell>
        </row>
        <row r="303">
          <cell r="A303">
            <v>5310</v>
          </cell>
          <cell r="B303" t="str">
            <v>MEDICAL STAFF</v>
          </cell>
          <cell r="C303" t="str">
            <v>BOSWELL</v>
          </cell>
          <cell r="D303" t="str">
            <v>GRN FLR</v>
          </cell>
          <cell r="E303" t="str">
            <v>MS</v>
          </cell>
          <cell r="F303">
            <v>1</v>
          </cell>
          <cell r="G303">
            <v>0</v>
          </cell>
          <cell r="H303">
            <v>0</v>
          </cell>
          <cell r="I303">
            <v>0</v>
          </cell>
          <cell r="J303">
            <v>1</v>
          </cell>
          <cell r="K303">
            <v>0</v>
          </cell>
        </row>
        <row r="304">
          <cell r="A304">
            <v>5311</v>
          </cell>
          <cell r="B304" t="str">
            <v>CARDIOLOGY CLINIC</v>
          </cell>
          <cell r="C304" t="str">
            <v>BOSWELL</v>
          </cell>
          <cell r="D304" t="str">
            <v>2ND FLR</v>
          </cell>
          <cell r="E304" t="str">
            <v>MS</v>
          </cell>
          <cell r="F304">
            <v>1</v>
          </cell>
          <cell r="G304">
            <v>0</v>
          </cell>
          <cell r="H304">
            <v>0</v>
          </cell>
          <cell r="I304">
            <v>0</v>
          </cell>
          <cell r="J304">
            <v>1</v>
          </cell>
          <cell r="K304">
            <v>0</v>
          </cell>
        </row>
        <row r="305">
          <cell r="A305">
            <v>5313</v>
          </cell>
          <cell r="B305" t="str">
            <v>CLINIC, TRAUMA</v>
          </cell>
          <cell r="C305" t="str">
            <v>SoM Owned - Others</v>
          </cell>
          <cell r="D305" t="str">
            <v xml:space="preserve"> A160</v>
          </cell>
          <cell r="E305" t="str">
            <v>MS</v>
          </cell>
          <cell r="F305">
            <v>1</v>
          </cell>
          <cell r="G305">
            <v>0</v>
          </cell>
          <cell r="H305">
            <v>0</v>
          </cell>
          <cell r="I305">
            <v>0</v>
          </cell>
          <cell r="J305">
            <v>1</v>
          </cell>
          <cell r="K305" t="str">
            <v/>
          </cell>
        </row>
        <row r="306">
          <cell r="A306">
            <v>5316</v>
          </cell>
          <cell r="B306" t="str">
            <v>NEUROLOGY (STEINMAN LAB)</v>
          </cell>
          <cell r="C306" t="str">
            <v xml:space="preserve">BECKMAN </v>
          </cell>
          <cell r="D306" t="str">
            <v xml:space="preserve"> B002</v>
          </cell>
          <cell r="E306" t="str">
            <v>MS</v>
          </cell>
          <cell r="F306">
            <v>1</v>
          </cell>
          <cell r="G306">
            <v>0</v>
          </cell>
          <cell r="H306">
            <v>0</v>
          </cell>
          <cell r="I306">
            <v>0</v>
          </cell>
          <cell r="J306">
            <v>1</v>
          </cell>
          <cell r="K306" t="str">
            <v/>
          </cell>
        </row>
        <row r="307">
          <cell r="A307">
            <v>5317</v>
          </cell>
          <cell r="B307" t="str">
            <v>OB/GYN DEPARTMENT</v>
          </cell>
          <cell r="C307" t="str">
            <v>SoM Owned - Others</v>
          </cell>
          <cell r="D307" t="str">
            <v xml:space="preserve"> HH333</v>
          </cell>
          <cell r="E307" t="str">
            <v>MS</v>
          </cell>
          <cell r="F307">
            <v>1</v>
          </cell>
          <cell r="G307">
            <v>0</v>
          </cell>
          <cell r="H307">
            <v>0</v>
          </cell>
          <cell r="I307">
            <v>0</v>
          </cell>
          <cell r="J307">
            <v>1</v>
          </cell>
          <cell r="K307" t="str">
            <v/>
          </cell>
        </row>
        <row r="308">
          <cell r="A308">
            <v>5318</v>
          </cell>
          <cell r="B308" t="str">
            <v>GENETICS (HERZENBERG LAB)</v>
          </cell>
          <cell r="C308" t="str">
            <v xml:space="preserve">BECKMAN </v>
          </cell>
          <cell r="D308" t="str">
            <v xml:space="preserve"> B007</v>
          </cell>
          <cell r="E308" t="str">
            <v>MS</v>
          </cell>
          <cell r="F308">
            <v>1</v>
          </cell>
          <cell r="G308">
            <v>0</v>
          </cell>
          <cell r="H308">
            <v>0</v>
          </cell>
          <cell r="I308">
            <v>0</v>
          </cell>
          <cell r="J308">
            <v>1</v>
          </cell>
          <cell r="K308" t="str">
            <v/>
          </cell>
        </row>
        <row r="309">
          <cell r="A309">
            <v>5319</v>
          </cell>
          <cell r="B309" t="str">
            <v>CARDIOLOGY CLINIC</v>
          </cell>
          <cell r="C309" t="str">
            <v>A BLDG 2ND FL</v>
          </cell>
          <cell r="D309">
            <v>0</v>
          </cell>
          <cell r="E309" t="str">
            <v>SHC</v>
          </cell>
          <cell r="F309">
            <v>0</v>
          </cell>
          <cell r="G309">
            <v>0</v>
          </cell>
          <cell r="H309">
            <v>1</v>
          </cell>
          <cell r="I309">
            <v>0</v>
          </cell>
          <cell r="J309">
            <v>1</v>
          </cell>
          <cell r="K309">
            <v>0</v>
          </cell>
        </row>
        <row r="310">
          <cell r="A310">
            <v>5320</v>
          </cell>
          <cell r="B310" t="str">
            <v>INFICTIOUS DISEASE</v>
          </cell>
          <cell r="C310" t="str">
            <v>900 B/W</v>
          </cell>
          <cell r="D310">
            <v>0</v>
          </cell>
          <cell r="E310" t="str">
            <v>SHC</v>
          </cell>
          <cell r="F310">
            <v>0</v>
          </cell>
          <cell r="G310">
            <v>0</v>
          </cell>
          <cell r="H310">
            <v>1</v>
          </cell>
          <cell r="I310">
            <v>0</v>
          </cell>
          <cell r="J310">
            <v>1</v>
          </cell>
          <cell r="K310">
            <v>0</v>
          </cell>
        </row>
        <row r="311">
          <cell r="A311">
            <v>5322</v>
          </cell>
          <cell r="B311" t="str">
            <v>CARDIOMUPATH CTR &amp; THORACIC TRANSPLANT</v>
          </cell>
          <cell r="C311" t="str">
            <v>SHC</v>
          </cell>
          <cell r="D311">
            <v>0</v>
          </cell>
          <cell r="E311" t="str">
            <v>SHC</v>
          </cell>
          <cell r="F311">
            <v>0</v>
          </cell>
          <cell r="G311">
            <v>0</v>
          </cell>
          <cell r="H311">
            <v>1</v>
          </cell>
          <cell r="I311">
            <v>0</v>
          </cell>
          <cell r="J311">
            <v>1</v>
          </cell>
          <cell r="K311">
            <v>0</v>
          </cell>
        </row>
        <row r="312">
          <cell r="A312">
            <v>5323</v>
          </cell>
          <cell r="B312" t="str">
            <v>HOWARD HUGHES INSTITUTE</v>
          </cell>
          <cell r="C312" t="str">
            <v xml:space="preserve">BECKMAN </v>
          </cell>
          <cell r="D312" t="str">
            <v>2ND FL</v>
          </cell>
          <cell r="E312" t="str">
            <v>MS</v>
          </cell>
          <cell r="F312">
            <v>1</v>
          </cell>
          <cell r="G312">
            <v>0</v>
          </cell>
          <cell r="H312">
            <v>0</v>
          </cell>
          <cell r="I312">
            <v>0</v>
          </cell>
          <cell r="J312">
            <v>1</v>
          </cell>
          <cell r="K312">
            <v>0</v>
          </cell>
        </row>
        <row r="313">
          <cell r="A313">
            <v>5324</v>
          </cell>
          <cell r="B313" t="str">
            <v>PATHOLOGY DEPARTMENT</v>
          </cell>
          <cell r="C313" t="str">
            <v>LANE</v>
          </cell>
          <cell r="D313" t="str">
            <v xml:space="preserve"> L235</v>
          </cell>
          <cell r="E313" t="str">
            <v>MS</v>
          </cell>
          <cell r="F313">
            <v>1</v>
          </cell>
          <cell r="G313">
            <v>0</v>
          </cell>
          <cell r="H313">
            <v>0</v>
          </cell>
          <cell r="I313">
            <v>0</v>
          </cell>
          <cell r="J313">
            <v>1</v>
          </cell>
          <cell r="K313" t="str">
            <v/>
          </cell>
        </row>
        <row r="314">
          <cell r="A314">
            <v>5325</v>
          </cell>
          <cell r="B314" t="str">
            <v>CLINIC NEUROSCIENCE</v>
          </cell>
          <cell r="C314">
            <v>0</v>
          </cell>
          <cell r="D314">
            <v>0</v>
          </cell>
          <cell r="E314" t="str">
            <v>SHC</v>
          </cell>
          <cell r="F314">
            <v>0</v>
          </cell>
          <cell r="G314">
            <v>0</v>
          </cell>
          <cell r="H314">
            <v>2</v>
          </cell>
          <cell r="I314">
            <v>0</v>
          </cell>
          <cell r="J314">
            <v>2</v>
          </cell>
          <cell r="K314">
            <v>0</v>
          </cell>
        </row>
        <row r="315">
          <cell r="A315">
            <v>5327</v>
          </cell>
          <cell r="B315" t="str">
            <v>NEUROSURGERY DEPARTMENT</v>
          </cell>
          <cell r="C315" t="str">
            <v>EDWARDS</v>
          </cell>
          <cell r="D315" t="str">
            <v xml:space="preserve"> L233</v>
          </cell>
          <cell r="E315" t="str">
            <v>MS</v>
          </cell>
          <cell r="F315">
            <v>1</v>
          </cell>
          <cell r="G315">
            <v>0</v>
          </cell>
          <cell r="H315">
            <v>0</v>
          </cell>
          <cell r="I315">
            <v>0</v>
          </cell>
          <cell r="J315">
            <v>1</v>
          </cell>
          <cell r="K315" t="str">
            <v/>
          </cell>
        </row>
        <row r="316">
          <cell r="A316">
            <v>5329</v>
          </cell>
          <cell r="B316" t="str">
            <v>DEVELOPMENTAL BIOLOGY</v>
          </cell>
          <cell r="C316" t="str">
            <v xml:space="preserve">BECKMAN </v>
          </cell>
          <cell r="D316" t="str">
            <v xml:space="preserve"> B300</v>
          </cell>
          <cell r="E316" t="str">
            <v>MS</v>
          </cell>
          <cell r="F316">
            <v>1</v>
          </cell>
          <cell r="G316">
            <v>0</v>
          </cell>
          <cell r="H316">
            <v>0</v>
          </cell>
          <cell r="I316">
            <v>0</v>
          </cell>
          <cell r="J316">
            <v>1</v>
          </cell>
          <cell r="K316" t="str">
            <v/>
          </cell>
        </row>
        <row r="317">
          <cell r="A317">
            <v>5331</v>
          </cell>
          <cell r="B317" t="str">
            <v xml:space="preserve">ORTHOPEDIC SURGERY  </v>
          </cell>
          <cell r="C317" t="str">
            <v>EDWARDS</v>
          </cell>
          <cell r="D317" t="str">
            <v>R211</v>
          </cell>
          <cell r="E317" t="str">
            <v>MS</v>
          </cell>
          <cell r="F317">
            <v>1</v>
          </cell>
          <cell r="G317">
            <v>0</v>
          </cell>
          <cell r="H317">
            <v>0</v>
          </cell>
          <cell r="I317">
            <v>0</v>
          </cell>
          <cell r="J317">
            <v>1</v>
          </cell>
          <cell r="K317" t="str">
            <v/>
          </cell>
        </row>
        <row r="318">
          <cell r="A318">
            <v>5332</v>
          </cell>
          <cell r="B318" t="str">
            <v>MOURRAIN ZEBRAFISH LAB</v>
          </cell>
          <cell r="C318" t="str">
            <v xml:space="preserve">BECKMAN </v>
          </cell>
          <cell r="D318" t="str">
            <v>2ND FL</v>
          </cell>
          <cell r="E318" t="str">
            <v>MS</v>
          </cell>
          <cell r="F318">
            <v>1</v>
          </cell>
          <cell r="G318">
            <v>0</v>
          </cell>
          <cell r="H318">
            <v>0</v>
          </cell>
          <cell r="I318">
            <v>0</v>
          </cell>
          <cell r="J318">
            <v>1</v>
          </cell>
          <cell r="K318">
            <v>0</v>
          </cell>
        </row>
        <row r="319">
          <cell r="A319">
            <v>5333</v>
          </cell>
          <cell r="B319" t="str">
            <v>INFECTION PREVENTION AND EPIDEMIOLOGY</v>
          </cell>
          <cell r="C319" t="str">
            <v>GRD F;</v>
          </cell>
          <cell r="D319">
            <v>0</v>
          </cell>
          <cell r="E319" t="str">
            <v>SHC</v>
          </cell>
          <cell r="F319">
            <v>0</v>
          </cell>
          <cell r="G319">
            <v>0</v>
          </cell>
          <cell r="H319">
            <v>1</v>
          </cell>
          <cell r="I319">
            <v>0</v>
          </cell>
          <cell r="J319">
            <v>1</v>
          </cell>
          <cell r="K319">
            <v>0</v>
          </cell>
        </row>
        <row r="320">
          <cell r="A320">
            <v>5334</v>
          </cell>
          <cell r="B320" t="str">
            <v xml:space="preserve">DERMATOLOGY  </v>
          </cell>
          <cell r="C320" t="str">
            <v>OPC</v>
          </cell>
          <cell r="D320">
            <v>0</v>
          </cell>
          <cell r="E320" t="str">
            <v>SHC</v>
          </cell>
          <cell r="F320">
            <v>0</v>
          </cell>
          <cell r="G320">
            <v>0</v>
          </cell>
          <cell r="H320">
            <v>1</v>
          </cell>
          <cell r="I320">
            <v>0</v>
          </cell>
          <cell r="J320">
            <v>1</v>
          </cell>
          <cell r="K320">
            <v>0</v>
          </cell>
        </row>
        <row r="321">
          <cell r="A321">
            <v>5335</v>
          </cell>
          <cell r="B321" t="str">
            <v>ORTHOPEDIC SURGERY - CHAIRMAN OFFICE</v>
          </cell>
          <cell r="C321" t="str">
            <v>EDWARDS</v>
          </cell>
          <cell r="D321" t="str">
            <v>R109</v>
          </cell>
          <cell r="E321" t="str">
            <v>MS</v>
          </cell>
          <cell r="F321">
            <v>1</v>
          </cell>
          <cell r="G321">
            <v>0</v>
          </cell>
          <cell r="H321">
            <v>0</v>
          </cell>
          <cell r="I321">
            <v>0</v>
          </cell>
          <cell r="J321">
            <v>1</v>
          </cell>
          <cell r="K321" t="str">
            <v/>
          </cell>
        </row>
        <row r="322">
          <cell r="A322">
            <v>5336</v>
          </cell>
          <cell r="B322" t="str">
            <v>PHYSICAL MED. AND REHAB. ADMIN. OFFICES</v>
          </cell>
          <cell r="C322" t="str">
            <v>R BLDG</v>
          </cell>
          <cell r="D322" t="str">
            <v>1ST FL</v>
          </cell>
          <cell r="E322" t="str">
            <v>MS</v>
          </cell>
          <cell r="F322">
            <v>1</v>
          </cell>
          <cell r="G322">
            <v>0</v>
          </cell>
          <cell r="H322">
            <v>0</v>
          </cell>
          <cell r="I322">
            <v>0</v>
          </cell>
          <cell r="J322">
            <v>1</v>
          </cell>
          <cell r="K322">
            <v>0</v>
          </cell>
        </row>
        <row r="323">
          <cell r="A323">
            <v>5337</v>
          </cell>
          <cell r="B323" t="str">
            <v>OBGYN ADMINISTRATION</v>
          </cell>
          <cell r="C323">
            <v>0</v>
          </cell>
          <cell r="D323">
            <v>0</v>
          </cell>
          <cell r="E323" t="str">
            <v>MS</v>
          </cell>
          <cell r="F323">
            <v>1</v>
          </cell>
          <cell r="G323">
            <v>0</v>
          </cell>
          <cell r="H323">
            <v>0</v>
          </cell>
          <cell r="I323">
            <v>0</v>
          </cell>
          <cell r="J323">
            <v>1</v>
          </cell>
          <cell r="K323">
            <v>0</v>
          </cell>
        </row>
        <row r="324">
          <cell r="A324">
            <v>5338</v>
          </cell>
          <cell r="B324" t="str">
            <v>CLINIC, DERMATOLOGY</v>
          </cell>
          <cell r="C324" t="str">
            <v>OPC</v>
          </cell>
          <cell r="D324">
            <v>0</v>
          </cell>
          <cell r="E324" t="str">
            <v>MS</v>
          </cell>
          <cell r="F324">
            <v>1</v>
          </cell>
          <cell r="G324">
            <v>0</v>
          </cell>
          <cell r="H324">
            <v>0</v>
          </cell>
          <cell r="I324">
            <v>0</v>
          </cell>
          <cell r="J324">
            <v>1</v>
          </cell>
          <cell r="K324">
            <v>0</v>
          </cell>
        </row>
        <row r="325">
          <cell r="A325">
            <v>5339</v>
          </cell>
          <cell r="B325" t="str">
            <v>RADIOLOGY-CT SCAN-MRI-ULTRA SOUND</v>
          </cell>
          <cell r="C325" t="str">
            <v>B/W</v>
          </cell>
          <cell r="D325">
            <v>0</v>
          </cell>
          <cell r="E325" t="str">
            <v>SHC</v>
          </cell>
          <cell r="F325">
            <v>0</v>
          </cell>
          <cell r="G325">
            <v>0</v>
          </cell>
          <cell r="H325">
            <v>1</v>
          </cell>
          <cell r="I325">
            <v>0</v>
          </cell>
          <cell r="J325">
            <v>1</v>
          </cell>
          <cell r="K325">
            <v>0</v>
          </cell>
        </row>
        <row r="326">
          <cell r="A326">
            <v>5340</v>
          </cell>
          <cell r="B326" t="str">
            <v>CLINIC PAIN MANAGEMENT</v>
          </cell>
          <cell r="C326" t="str">
            <v>OPC</v>
          </cell>
          <cell r="D326">
            <v>0</v>
          </cell>
          <cell r="E326" t="str">
            <v>SHC</v>
          </cell>
          <cell r="F326">
            <v>0</v>
          </cell>
          <cell r="G326">
            <v>0</v>
          </cell>
          <cell r="H326">
            <v>1</v>
          </cell>
          <cell r="I326">
            <v>0</v>
          </cell>
          <cell r="J326">
            <v>1</v>
          </cell>
          <cell r="K326">
            <v>0</v>
          </cell>
        </row>
        <row r="327">
          <cell r="A327">
            <v>5341</v>
          </cell>
          <cell r="B327" t="str">
            <v>ORTHOPEDICS DEPARTMENT (ADULT/PEDS)</v>
          </cell>
          <cell r="C327" t="str">
            <v>EDWARDS</v>
          </cell>
          <cell r="D327" t="str">
            <v xml:space="preserve"> R144</v>
          </cell>
          <cell r="E327" t="str">
            <v>MS</v>
          </cell>
          <cell r="F327">
            <v>1</v>
          </cell>
          <cell r="G327">
            <v>0</v>
          </cell>
          <cell r="H327">
            <v>0</v>
          </cell>
          <cell r="I327">
            <v>0</v>
          </cell>
          <cell r="J327">
            <v>1</v>
          </cell>
          <cell r="K327" t="str">
            <v/>
          </cell>
        </row>
        <row r="328">
          <cell r="A328">
            <v>5342</v>
          </cell>
          <cell r="B328" t="str">
            <v>COMPARITIVE MEDICINE, DEPT OF</v>
          </cell>
          <cell r="C328" t="str">
            <v>EDWARDS</v>
          </cell>
          <cell r="D328" t="str">
            <v xml:space="preserve"> R321</v>
          </cell>
          <cell r="E328" t="str">
            <v>MS</v>
          </cell>
          <cell r="F328">
            <v>1</v>
          </cell>
          <cell r="G328">
            <v>0</v>
          </cell>
          <cell r="H328">
            <v>0</v>
          </cell>
          <cell r="I328">
            <v>0</v>
          </cell>
          <cell r="J328">
            <v>1</v>
          </cell>
          <cell r="K328" t="str">
            <v/>
          </cell>
        </row>
        <row r="329">
          <cell r="A329">
            <v>5343</v>
          </cell>
          <cell r="B329" t="str">
            <v>ORTHOPEDIC RESIDENCY</v>
          </cell>
          <cell r="C329" t="str">
            <v>R BLDG</v>
          </cell>
          <cell r="D329">
            <v>0</v>
          </cell>
          <cell r="E329" t="str">
            <v>MS</v>
          </cell>
          <cell r="F329">
            <v>1</v>
          </cell>
          <cell r="G329">
            <v>0</v>
          </cell>
          <cell r="H329">
            <v>0</v>
          </cell>
          <cell r="I329">
            <v>0</v>
          </cell>
          <cell r="J329">
            <v>1</v>
          </cell>
          <cell r="K329">
            <v>0</v>
          </cell>
        </row>
        <row r="330">
          <cell r="A330">
            <v>5344</v>
          </cell>
          <cell r="B330" t="str">
            <v>DIAG RADIOLOGY &amp; NUC MED (EDWARDS BLDG)</v>
          </cell>
          <cell r="C330" t="str">
            <v>EDWARDS</v>
          </cell>
          <cell r="D330" t="str">
            <v>R354</v>
          </cell>
          <cell r="E330" t="str">
            <v>MS</v>
          </cell>
          <cell r="F330">
            <v>1</v>
          </cell>
          <cell r="G330">
            <v>0</v>
          </cell>
          <cell r="H330">
            <v>0</v>
          </cell>
          <cell r="I330">
            <v>0</v>
          </cell>
          <cell r="J330">
            <v>1</v>
          </cell>
          <cell r="K330" t="str">
            <v/>
          </cell>
        </row>
        <row r="331">
          <cell r="A331">
            <v>5345</v>
          </cell>
          <cell r="B331" t="str">
            <v>MOL / CELL PHYSIO</v>
          </cell>
          <cell r="C331" t="str">
            <v xml:space="preserve">BECKMAN </v>
          </cell>
          <cell r="D331" t="str">
            <v xml:space="preserve"> B100</v>
          </cell>
          <cell r="E331" t="str">
            <v>MS</v>
          </cell>
          <cell r="F331">
            <v>1</v>
          </cell>
          <cell r="G331">
            <v>0</v>
          </cell>
          <cell r="H331">
            <v>0</v>
          </cell>
          <cell r="I331">
            <v>0</v>
          </cell>
          <cell r="J331">
            <v>1</v>
          </cell>
          <cell r="K331" t="str">
            <v/>
          </cell>
        </row>
        <row r="332">
          <cell r="A332">
            <v>5349</v>
          </cell>
          <cell r="B332" t="str">
            <v>ASSOCIATE PHYSICIAN,   DR. JOSLYN DUNN</v>
          </cell>
          <cell r="C332" t="str">
            <v>B/W</v>
          </cell>
          <cell r="D332">
            <v>0</v>
          </cell>
          <cell r="E332" t="str">
            <v>SHC</v>
          </cell>
          <cell r="F332">
            <v>0</v>
          </cell>
          <cell r="G332">
            <v>0</v>
          </cell>
          <cell r="H332">
            <v>1</v>
          </cell>
          <cell r="I332">
            <v>0</v>
          </cell>
          <cell r="J332">
            <v>1</v>
          </cell>
          <cell r="K332">
            <v>0</v>
          </cell>
        </row>
        <row r="333">
          <cell r="A333">
            <v>5350</v>
          </cell>
          <cell r="B333" t="str">
            <v>ACTG ( DEPARTMENT OF MEDICINE)</v>
          </cell>
          <cell r="C333" t="str">
            <v>1000 WELCH RD.</v>
          </cell>
          <cell r="D333">
            <v>0</v>
          </cell>
          <cell r="E333" t="str">
            <v>MS</v>
          </cell>
          <cell r="F333">
            <v>1</v>
          </cell>
          <cell r="G333">
            <v>0</v>
          </cell>
          <cell r="H333">
            <v>0</v>
          </cell>
          <cell r="I333">
            <v>0</v>
          </cell>
          <cell r="J333">
            <v>1</v>
          </cell>
          <cell r="K333">
            <v>0</v>
          </cell>
        </row>
        <row r="334">
          <cell r="A334">
            <v>5351</v>
          </cell>
          <cell r="B334" t="str">
            <v>CLINIC CHEST</v>
          </cell>
          <cell r="C334" t="str">
            <v>BLDB A</v>
          </cell>
          <cell r="D334">
            <v>0</v>
          </cell>
          <cell r="E334" t="str">
            <v>SHC</v>
          </cell>
          <cell r="F334">
            <v>0</v>
          </cell>
          <cell r="G334">
            <v>0</v>
          </cell>
          <cell r="H334">
            <v>1</v>
          </cell>
          <cell r="I334">
            <v>0</v>
          </cell>
          <cell r="J334">
            <v>1</v>
          </cell>
          <cell r="K334">
            <v>0</v>
          </cell>
        </row>
        <row r="335">
          <cell r="A335">
            <v>5352</v>
          </cell>
          <cell r="B335" t="str">
            <v>STEREOTAXIS</v>
          </cell>
          <cell r="C335" t="str">
            <v>B/W</v>
          </cell>
          <cell r="D335">
            <v>0</v>
          </cell>
          <cell r="E335" t="str">
            <v>SHC</v>
          </cell>
          <cell r="F335">
            <v>0</v>
          </cell>
          <cell r="G335">
            <v>0</v>
          </cell>
          <cell r="H335">
            <v>1</v>
          </cell>
          <cell r="I335">
            <v>0</v>
          </cell>
          <cell r="J335">
            <v>1</v>
          </cell>
          <cell r="K335">
            <v>0</v>
          </cell>
        </row>
        <row r="336">
          <cell r="A336">
            <v>5353</v>
          </cell>
          <cell r="B336" t="str">
            <v>EYE CLINIC</v>
          </cell>
          <cell r="C336" t="str">
            <v xml:space="preserve">2456 WATSUN </v>
          </cell>
          <cell r="D336">
            <v>0</v>
          </cell>
          <cell r="E336" t="str">
            <v>SHC</v>
          </cell>
          <cell r="F336">
            <v>0</v>
          </cell>
          <cell r="G336">
            <v>0</v>
          </cell>
          <cell r="H336">
            <v>1</v>
          </cell>
          <cell r="I336">
            <v>0</v>
          </cell>
          <cell r="J336">
            <v>1</v>
          </cell>
          <cell r="K336">
            <v>0</v>
          </cell>
        </row>
        <row r="337">
          <cell r="A337">
            <v>5355</v>
          </cell>
          <cell r="B337" t="str">
            <v>BARAITRIC SURGERY</v>
          </cell>
          <cell r="C337" t="str">
            <v>B/W</v>
          </cell>
          <cell r="D337">
            <v>0</v>
          </cell>
          <cell r="E337" t="str">
            <v>SHC</v>
          </cell>
          <cell r="F337">
            <v>0</v>
          </cell>
          <cell r="G337">
            <v>0</v>
          </cell>
          <cell r="H337">
            <v>1</v>
          </cell>
          <cell r="I337">
            <v>0</v>
          </cell>
          <cell r="J337">
            <v>1</v>
          </cell>
          <cell r="K337">
            <v>0</v>
          </cell>
        </row>
        <row r="338">
          <cell r="A338">
            <v>5356</v>
          </cell>
          <cell r="B338" t="str">
            <v>CUTAEUOUS LYMPHOMA</v>
          </cell>
          <cell r="C338" t="str">
            <v>B/W</v>
          </cell>
          <cell r="D338">
            <v>0</v>
          </cell>
          <cell r="E338" t="str">
            <v>SHC</v>
          </cell>
          <cell r="F338">
            <v>0</v>
          </cell>
          <cell r="G338">
            <v>0</v>
          </cell>
          <cell r="H338">
            <v>1</v>
          </cell>
          <cell r="I338">
            <v>0</v>
          </cell>
          <cell r="J338">
            <v>1</v>
          </cell>
          <cell r="K338">
            <v>0</v>
          </cell>
        </row>
        <row r="339">
          <cell r="A339">
            <v>5357</v>
          </cell>
          <cell r="B339" t="str">
            <v>CLINIC HAND &amp; UPPER EXTREMITY</v>
          </cell>
          <cell r="C339" t="str">
            <v>1000 WELCH RD.</v>
          </cell>
          <cell r="D339">
            <v>0</v>
          </cell>
          <cell r="E339" t="str">
            <v>SHC</v>
          </cell>
          <cell r="F339">
            <v>0</v>
          </cell>
          <cell r="G339">
            <v>0</v>
          </cell>
          <cell r="H339">
            <v>1</v>
          </cell>
          <cell r="I339">
            <v>0</v>
          </cell>
          <cell r="J339">
            <v>1</v>
          </cell>
          <cell r="K339">
            <v>0</v>
          </cell>
        </row>
        <row r="340">
          <cell r="A340">
            <v>5358</v>
          </cell>
          <cell r="B340" t="str">
            <v>EXECUTIVE HEALTH MEDICINE</v>
          </cell>
          <cell r="C340" t="str">
            <v>B/W</v>
          </cell>
          <cell r="D340">
            <v>0</v>
          </cell>
          <cell r="E340" t="str">
            <v>SHC</v>
          </cell>
          <cell r="F340">
            <v>0</v>
          </cell>
          <cell r="G340">
            <v>0</v>
          </cell>
          <cell r="H340">
            <v>1</v>
          </cell>
          <cell r="I340">
            <v>0</v>
          </cell>
          <cell r="J340">
            <v>1</v>
          </cell>
          <cell r="K340">
            <v>0</v>
          </cell>
        </row>
        <row r="341">
          <cell r="A341">
            <v>5359</v>
          </cell>
          <cell r="B341" t="str">
            <v>CLINIC GYN</v>
          </cell>
          <cell r="C341" t="str">
            <v>B/W</v>
          </cell>
          <cell r="D341">
            <v>0</v>
          </cell>
          <cell r="E341" t="str">
            <v>SHC</v>
          </cell>
          <cell r="F341">
            <v>0</v>
          </cell>
          <cell r="G341">
            <v>0</v>
          </cell>
          <cell r="H341">
            <v>1</v>
          </cell>
          <cell r="I341">
            <v>0</v>
          </cell>
          <cell r="J341">
            <v>1</v>
          </cell>
          <cell r="K341">
            <v>0</v>
          </cell>
        </row>
        <row r="342">
          <cell r="A342">
            <v>5360</v>
          </cell>
          <cell r="B342" t="str">
            <v>STANFORD CANCER GENITIC</v>
          </cell>
          <cell r="C342" t="str">
            <v>B/W</v>
          </cell>
          <cell r="D342" t="str">
            <v>W3038</v>
          </cell>
          <cell r="E342" t="str">
            <v>SHC</v>
          </cell>
          <cell r="F342">
            <v>0</v>
          </cell>
          <cell r="G342">
            <v>0</v>
          </cell>
          <cell r="H342">
            <v>1</v>
          </cell>
          <cell r="I342">
            <v>0</v>
          </cell>
          <cell r="J342">
            <v>1</v>
          </cell>
          <cell r="K342">
            <v>0</v>
          </cell>
        </row>
        <row r="343">
          <cell r="A343">
            <v>5361</v>
          </cell>
          <cell r="B343" t="str">
            <v>PROFESSINAL BILLING GROUP</v>
          </cell>
          <cell r="C343" t="str">
            <v>OPC</v>
          </cell>
          <cell r="D343">
            <v>0</v>
          </cell>
          <cell r="E343" t="str">
            <v>SHC</v>
          </cell>
          <cell r="F343">
            <v>0</v>
          </cell>
          <cell r="G343">
            <v>0</v>
          </cell>
          <cell r="H343">
            <v>1</v>
          </cell>
          <cell r="I343">
            <v>0</v>
          </cell>
          <cell r="J343">
            <v>1</v>
          </cell>
          <cell r="K343">
            <v>0</v>
          </cell>
        </row>
        <row r="344">
          <cell r="A344">
            <v>5363</v>
          </cell>
          <cell r="B344" t="str">
            <v>DEPARTMENT OF MEDCINE BILLING</v>
          </cell>
          <cell r="C344" t="str">
            <v>1000 WELCH RD.</v>
          </cell>
          <cell r="D344" t="str">
            <v>1A</v>
          </cell>
          <cell r="E344" t="str">
            <v>MS</v>
          </cell>
          <cell r="F344">
            <v>1</v>
          </cell>
          <cell r="G344">
            <v>0</v>
          </cell>
          <cell r="H344">
            <v>0</v>
          </cell>
          <cell r="I344">
            <v>0</v>
          </cell>
          <cell r="J344">
            <v>1</v>
          </cell>
          <cell r="K344" t="str">
            <v/>
          </cell>
        </row>
        <row r="345">
          <cell r="A345">
            <v>5364</v>
          </cell>
          <cell r="B345" t="str">
            <v>SHARED FACS FACILITY</v>
          </cell>
          <cell r="C345" t="str">
            <v xml:space="preserve">BECKMAN </v>
          </cell>
          <cell r="D345" t="str">
            <v>B015</v>
          </cell>
          <cell r="E345" t="str">
            <v>MS</v>
          </cell>
          <cell r="F345">
            <v>1</v>
          </cell>
          <cell r="G345">
            <v>0</v>
          </cell>
          <cell r="H345">
            <v>0</v>
          </cell>
          <cell r="I345">
            <v>0</v>
          </cell>
          <cell r="J345">
            <v>1</v>
          </cell>
          <cell r="K345" t="str">
            <v/>
          </cell>
        </row>
        <row r="346">
          <cell r="A346">
            <v>5365</v>
          </cell>
          <cell r="B346" t="str">
            <v>OTOLARYNGOLOGY - RESEARCH DIVISION</v>
          </cell>
          <cell r="C346" t="str">
            <v>1ST FLR</v>
          </cell>
          <cell r="D346">
            <v>0</v>
          </cell>
          <cell r="E346" t="str">
            <v>MS</v>
          </cell>
          <cell r="F346">
            <v>1</v>
          </cell>
          <cell r="G346">
            <v>0</v>
          </cell>
          <cell r="H346">
            <v>0</v>
          </cell>
          <cell r="I346">
            <v>0</v>
          </cell>
          <cell r="J346">
            <v>1</v>
          </cell>
          <cell r="K346">
            <v>0</v>
          </cell>
        </row>
        <row r="347">
          <cell r="A347">
            <v>5366</v>
          </cell>
          <cell r="B347" t="str">
            <v>PEDIATRICS ALLERGY</v>
          </cell>
          <cell r="C347" t="str">
            <v xml:space="preserve">269 CAMPUS </v>
          </cell>
          <cell r="D347">
            <v>0</v>
          </cell>
          <cell r="E347" t="str">
            <v>MS</v>
          </cell>
          <cell r="F347">
            <v>1</v>
          </cell>
          <cell r="G347">
            <v>0</v>
          </cell>
          <cell r="H347">
            <v>0</v>
          </cell>
          <cell r="I347">
            <v>0</v>
          </cell>
          <cell r="J347">
            <v>1</v>
          </cell>
          <cell r="K347">
            <v>0</v>
          </cell>
        </row>
        <row r="348">
          <cell r="A348">
            <v>5400</v>
          </cell>
          <cell r="B348" t="str">
            <v>MD STUDENT WELLNESS ( KERRI WAKEFIELD)</v>
          </cell>
          <cell r="C348" t="str">
            <v>1215 WELCH RD.</v>
          </cell>
          <cell r="D348">
            <v>0</v>
          </cell>
          <cell r="E348" t="str">
            <v>MS</v>
          </cell>
          <cell r="F348">
            <v>1</v>
          </cell>
          <cell r="G348">
            <v>0</v>
          </cell>
          <cell r="H348">
            <v>0</v>
          </cell>
          <cell r="I348">
            <v>0</v>
          </cell>
          <cell r="J348">
            <v>1</v>
          </cell>
          <cell r="K348">
            <v>0</v>
          </cell>
        </row>
        <row r="349">
          <cell r="A349">
            <v>5401</v>
          </cell>
          <cell r="B349" t="str">
            <v>HUMAN SUBJECTS DEPT.</v>
          </cell>
          <cell r="C349" t="str">
            <v>1215 WELCH RD.</v>
          </cell>
          <cell r="D349" t="str">
            <v>#A</v>
          </cell>
          <cell r="E349" t="str">
            <v>MS</v>
          </cell>
          <cell r="F349">
            <v>1</v>
          </cell>
          <cell r="G349">
            <v>0</v>
          </cell>
          <cell r="H349">
            <v>0</v>
          </cell>
          <cell r="I349">
            <v>0</v>
          </cell>
          <cell r="J349">
            <v>1</v>
          </cell>
          <cell r="K349" t="str">
            <v/>
          </cell>
        </row>
        <row r="350">
          <cell r="A350">
            <v>5402</v>
          </cell>
          <cell r="B350" t="str">
            <v>OFFICE OF POSTDOCTORAL AFFAIRS (MSOB)</v>
          </cell>
          <cell r="C350" t="str">
            <v>1215 WELCH RD.</v>
          </cell>
          <cell r="D350" t="str">
            <v>#A</v>
          </cell>
          <cell r="E350" t="str">
            <v>MS</v>
          </cell>
          <cell r="F350">
            <v>1</v>
          </cell>
          <cell r="G350">
            <v>0</v>
          </cell>
          <cell r="H350">
            <v>0</v>
          </cell>
          <cell r="I350">
            <v>0</v>
          </cell>
          <cell r="J350">
            <v>1</v>
          </cell>
          <cell r="K350" t="str">
            <v/>
          </cell>
        </row>
        <row r="351">
          <cell r="A351">
            <v>5403</v>
          </cell>
          <cell r="B351" t="str">
            <v xml:space="preserve">STANFORD GERIATRIC EDUCATION CENTER </v>
          </cell>
          <cell r="C351" t="str">
            <v>1215 WELCH RD.</v>
          </cell>
          <cell r="D351" t="str">
            <v>#B</v>
          </cell>
          <cell r="E351" t="str">
            <v>MS</v>
          </cell>
          <cell r="F351">
            <v>1</v>
          </cell>
          <cell r="G351">
            <v>0</v>
          </cell>
          <cell r="H351">
            <v>0</v>
          </cell>
          <cell r="I351">
            <v>0</v>
          </cell>
          <cell r="J351">
            <v>1</v>
          </cell>
          <cell r="K351" t="str">
            <v/>
          </cell>
        </row>
        <row r="352">
          <cell r="A352">
            <v>5404</v>
          </cell>
          <cell r="B352" t="str">
            <v>GRADUATE STUDENT AFFAIRS</v>
          </cell>
          <cell r="C352" t="str">
            <v xml:space="preserve"> MSOB</v>
          </cell>
          <cell r="D352" t="str">
            <v>X-309</v>
          </cell>
          <cell r="E352" t="str">
            <v>MS</v>
          </cell>
          <cell r="F352">
            <v>1</v>
          </cell>
          <cell r="G352">
            <v>0</v>
          </cell>
          <cell r="H352">
            <v>0</v>
          </cell>
          <cell r="I352">
            <v>0</v>
          </cell>
          <cell r="J352">
            <v>1</v>
          </cell>
          <cell r="K352" t="str">
            <v/>
          </cell>
        </row>
        <row r="353">
          <cell r="A353">
            <v>5405</v>
          </cell>
          <cell r="B353" t="str">
            <v>EPIDEMIOLOGY</v>
          </cell>
          <cell r="C353" t="str">
            <v>REDWOOD</v>
          </cell>
          <cell r="D353" t="str">
            <v>T-153</v>
          </cell>
          <cell r="E353" t="str">
            <v>MS</v>
          </cell>
          <cell r="F353">
            <v>1</v>
          </cell>
          <cell r="G353">
            <v>0</v>
          </cell>
          <cell r="H353">
            <v>0</v>
          </cell>
          <cell r="I353">
            <v>0</v>
          </cell>
          <cell r="J353">
            <v>1</v>
          </cell>
          <cell r="K353" t="str">
            <v/>
          </cell>
        </row>
        <row r="354">
          <cell r="A354">
            <v>5406</v>
          </cell>
          <cell r="B354" t="str">
            <v>CARDIOVASCULAR MEDICINE</v>
          </cell>
          <cell r="C354" t="str">
            <v>FALK</v>
          </cell>
          <cell r="D354" t="str">
            <v>2ND FL.</v>
          </cell>
          <cell r="E354" t="str">
            <v>MS</v>
          </cell>
          <cell r="F354">
            <v>1</v>
          </cell>
          <cell r="G354">
            <v>0</v>
          </cell>
          <cell r="H354">
            <v>0</v>
          </cell>
          <cell r="I354">
            <v>0</v>
          </cell>
          <cell r="J354">
            <v>1</v>
          </cell>
          <cell r="K354" t="str">
            <v/>
          </cell>
        </row>
        <row r="355">
          <cell r="A355">
            <v>5407</v>
          </cell>
          <cell r="B355" t="str">
            <v>CARDIOTHORACIC SURGERY</v>
          </cell>
          <cell r="C355" t="str">
            <v>FALK</v>
          </cell>
          <cell r="D355" t="str">
            <v>2ND FL.</v>
          </cell>
          <cell r="E355" t="str">
            <v>MS</v>
          </cell>
          <cell r="F355">
            <v>1</v>
          </cell>
          <cell r="G355">
            <v>0</v>
          </cell>
          <cell r="H355">
            <v>0</v>
          </cell>
          <cell r="I355">
            <v>0</v>
          </cell>
          <cell r="J355">
            <v>1</v>
          </cell>
          <cell r="K355" t="str">
            <v/>
          </cell>
        </row>
        <row r="356">
          <cell r="A356">
            <v>5408</v>
          </cell>
          <cell r="B356" t="str">
            <v>FAMILY &amp; COMMUNITY MEDICINE (FCPM) 11/07/02</v>
          </cell>
          <cell r="C356" t="str">
            <v>1215 WELCH RD.</v>
          </cell>
          <cell r="D356" t="str">
            <v>MOD-G</v>
          </cell>
          <cell r="E356" t="str">
            <v>MS</v>
          </cell>
          <cell r="F356">
            <v>1</v>
          </cell>
          <cell r="G356">
            <v>0</v>
          </cell>
          <cell r="H356">
            <v>0</v>
          </cell>
          <cell r="I356">
            <v>0</v>
          </cell>
          <cell r="J356">
            <v>1</v>
          </cell>
          <cell r="K356" t="str">
            <v/>
          </cell>
        </row>
        <row r="357">
          <cell r="A357">
            <v>5409</v>
          </cell>
          <cell r="B357" t="str">
            <v>DEAN FIN. &amp; ADMIN OPERATION</v>
          </cell>
          <cell r="C357" t="str">
            <v>1215 WELCH RD.</v>
          </cell>
          <cell r="D357" t="str">
            <v>MOD-B</v>
          </cell>
          <cell r="E357" t="str">
            <v>MS</v>
          </cell>
          <cell r="F357">
            <v>1</v>
          </cell>
          <cell r="G357">
            <v>0</v>
          </cell>
          <cell r="H357">
            <v>0</v>
          </cell>
          <cell r="I357">
            <v>0</v>
          </cell>
          <cell r="J357">
            <v>1</v>
          </cell>
          <cell r="K357" t="str">
            <v/>
          </cell>
        </row>
        <row r="358">
          <cell r="A358">
            <v>5410</v>
          </cell>
          <cell r="B358" t="str">
            <v>LAB ANIMAL MEDICINE</v>
          </cell>
          <cell r="C358" t="str">
            <v>RAF</v>
          </cell>
          <cell r="D358" t="str">
            <v xml:space="preserve"> </v>
          </cell>
          <cell r="E358" t="str">
            <v>MS</v>
          </cell>
          <cell r="F358">
            <v>1</v>
          </cell>
          <cell r="G358">
            <v>0</v>
          </cell>
          <cell r="H358">
            <v>0</v>
          </cell>
          <cell r="I358">
            <v>0</v>
          </cell>
          <cell r="J358">
            <v>1</v>
          </cell>
          <cell r="K358" t="str">
            <v/>
          </cell>
        </row>
        <row r="359">
          <cell r="A359">
            <v>5411</v>
          </cell>
          <cell r="B359" t="str">
            <v>SPRC (MSOB)</v>
          </cell>
          <cell r="C359" t="str">
            <v>MSOB</v>
          </cell>
          <cell r="D359" t="str">
            <v>X342</v>
          </cell>
          <cell r="E359" t="str">
            <v>MS</v>
          </cell>
          <cell r="F359">
            <v>1</v>
          </cell>
          <cell r="G359">
            <v>0</v>
          </cell>
          <cell r="H359">
            <v>0</v>
          </cell>
          <cell r="I359">
            <v>0</v>
          </cell>
          <cell r="J359">
            <v>1</v>
          </cell>
          <cell r="K359" t="str">
            <v/>
          </cell>
        </row>
        <row r="360">
          <cell r="A360">
            <v>5412</v>
          </cell>
          <cell r="B360" t="str">
            <v>MEDNET</v>
          </cell>
          <cell r="C360" t="str">
            <v>MSOB</v>
          </cell>
          <cell r="D360" t="str">
            <v>X202</v>
          </cell>
          <cell r="E360" t="str">
            <v>MS</v>
          </cell>
          <cell r="F360">
            <v>1</v>
          </cell>
          <cell r="G360">
            <v>0</v>
          </cell>
          <cell r="H360">
            <v>0</v>
          </cell>
          <cell r="I360">
            <v>0</v>
          </cell>
          <cell r="J360">
            <v>1</v>
          </cell>
          <cell r="K360" t="str">
            <v/>
          </cell>
        </row>
        <row r="361">
          <cell r="A361">
            <v>5413</v>
          </cell>
          <cell r="B361" t="str">
            <v>RADIOLOGY</v>
          </cell>
          <cell r="C361" t="str">
            <v>1215 WELCH RD.</v>
          </cell>
          <cell r="D361" t="str">
            <v>MOD-B</v>
          </cell>
          <cell r="E361" t="str">
            <v>MS</v>
          </cell>
          <cell r="F361">
            <v>1</v>
          </cell>
          <cell r="G361">
            <v>0</v>
          </cell>
          <cell r="H361">
            <v>0</v>
          </cell>
          <cell r="I361">
            <v>0</v>
          </cell>
          <cell r="J361">
            <v>1</v>
          </cell>
          <cell r="K361" t="str">
            <v/>
          </cell>
        </row>
        <row r="362">
          <cell r="A362">
            <v>5414</v>
          </cell>
          <cell r="B362" t="str">
            <v>CARDIOVASCULAR INSTITUTE (CVI)</v>
          </cell>
          <cell r="C362" t="str">
            <v>1215 WELCH RD.</v>
          </cell>
          <cell r="D362" t="str">
            <v>MOD B RM44</v>
          </cell>
          <cell r="E362" t="str">
            <v>MS</v>
          </cell>
          <cell r="F362">
            <v>1</v>
          </cell>
          <cell r="G362">
            <v>0</v>
          </cell>
          <cell r="H362">
            <v>0</v>
          </cell>
          <cell r="I362">
            <v>0</v>
          </cell>
          <cell r="J362">
            <v>1</v>
          </cell>
          <cell r="K362">
            <v>0</v>
          </cell>
        </row>
        <row r="363">
          <cell r="A363">
            <v>5417</v>
          </cell>
          <cell r="B363" t="str">
            <v>BIOMEDICAL ETHICS</v>
          </cell>
          <cell r="C363" t="str">
            <v>1215 WELCH RD.</v>
          </cell>
          <cell r="D363">
            <v>0</v>
          </cell>
          <cell r="E363" t="str">
            <v>MS</v>
          </cell>
          <cell r="F363">
            <v>1</v>
          </cell>
          <cell r="G363">
            <v>0</v>
          </cell>
          <cell r="H363">
            <v>0</v>
          </cell>
          <cell r="I363">
            <v>0</v>
          </cell>
          <cell r="J363">
            <v>1</v>
          </cell>
          <cell r="K363">
            <v>0</v>
          </cell>
        </row>
        <row r="364">
          <cell r="A364">
            <v>5419</v>
          </cell>
          <cell r="B364" t="str">
            <v xml:space="preserve">WALL CENTER, </v>
          </cell>
          <cell r="C364" t="str">
            <v>1215 WELCH RD.</v>
          </cell>
          <cell r="D364">
            <v>0</v>
          </cell>
          <cell r="E364" t="str">
            <v>MS</v>
          </cell>
          <cell r="F364">
            <v>1</v>
          </cell>
          <cell r="G364">
            <v>0</v>
          </cell>
          <cell r="H364">
            <v>0</v>
          </cell>
          <cell r="I364">
            <v>0</v>
          </cell>
          <cell r="J364">
            <v>1</v>
          </cell>
          <cell r="K364">
            <v>0</v>
          </cell>
        </row>
        <row r="365">
          <cell r="A365">
            <v>5420</v>
          </cell>
          <cell r="B365" t="str">
            <v>NEUROLOGY</v>
          </cell>
          <cell r="C365" t="str">
            <v>1215 WELCH RD.</v>
          </cell>
          <cell r="D365">
            <v>0</v>
          </cell>
          <cell r="E365" t="str">
            <v>MS</v>
          </cell>
          <cell r="F365">
            <v>1</v>
          </cell>
          <cell r="G365">
            <v>0</v>
          </cell>
          <cell r="H365">
            <v>0</v>
          </cell>
          <cell r="I365">
            <v>0</v>
          </cell>
          <cell r="J365">
            <v>1</v>
          </cell>
          <cell r="K365">
            <v>0</v>
          </cell>
        </row>
        <row r="366">
          <cell r="A366">
            <v>5421</v>
          </cell>
          <cell r="B366" t="str">
            <v>GRADUATE EDUCATION</v>
          </cell>
          <cell r="C366" t="str">
            <v>MSOB</v>
          </cell>
          <cell r="D366" t="str">
            <v>2F. E.WING</v>
          </cell>
          <cell r="E366" t="str">
            <v>MS</v>
          </cell>
          <cell r="F366">
            <v>1</v>
          </cell>
          <cell r="G366">
            <v>0</v>
          </cell>
          <cell r="H366">
            <v>0</v>
          </cell>
          <cell r="I366">
            <v>0</v>
          </cell>
          <cell r="J366">
            <v>1</v>
          </cell>
          <cell r="K366">
            <v>0</v>
          </cell>
        </row>
        <row r="367">
          <cell r="A367">
            <v>5423</v>
          </cell>
          <cell r="B367" t="str">
            <v>POSTGRADUATE MEDICAL EDUCATION</v>
          </cell>
          <cell r="C367" t="str">
            <v>MSOB</v>
          </cell>
          <cell r="D367" t="str">
            <v xml:space="preserve"> X327</v>
          </cell>
          <cell r="E367" t="str">
            <v>MS</v>
          </cell>
          <cell r="F367">
            <v>1</v>
          </cell>
          <cell r="G367">
            <v>0</v>
          </cell>
          <cell r="H367">
            <v>0</v>
          </cell>
          <cell r="I367">
            <v>0</v>
          </cell>
          <cell r="J367">
            <v>1</v>
          </cell>
          <cell r="K367" t="str">
            <v/>
          </cell>
        </row>
        <row r="368">
          <cell r="A368">
            <v>5427</v>
          </cell>
          <cell r="B368" t="str">
            <v xml:space="preserve">MOLECULAR IMAGING PROGRAM </v>
          </cell>
          <cell r="C368" t="str">
            <v>CLARK CENTER</v>
          </cell>
          <cell r="D368">
            <v>0</v>
          </cell>
          <cell r="E368" t="str">
            <v>MS</v>
          </cell>
          <cell r="F368">
            <v>0</v>
          </cell>
          <cell r="G368">
            <v>1</v>
          </cell>
          <cell r="H368">
            <v>0</v>
          </cell>
          <cell r="I368">
            <v>0</v>
          </cell>
          <cell r="J368">
            <v>1</v>
          </cell>
          <cell r="K368">
            <v>0</v>
          </cell>
        </row>
        <row r="369">
          <cell r="A369">
            <v>5428</v>
          </cell>
          <cell r="B369" t="str">
            <v>BIO DESIGN PROGRAM (IBME)</v>
          </cell>
          <cell r="C369" t="str">
            <v>CLARK CENTER</v>
          </cell>
          <cell r="D369">
            <v>0</v>
          </cell>
          <cell r="E369" t="str">
            <v>MS</v>
          </cell>
          <cell r="F369">
            <v>0</v>
          </cell>
          <cell r="G369">
            <v>1</v>
          </cell>
          <cell r="H369">
            <v>0</v>
          </cell>
          <cell r="I369">
            <v>0</v>
          </cell>
          <cell r="J369">
            <v>1</v>
          </cell>
          <cell r="K369">
            <v>0</v>
          </cell>
        </row>
        <row r="370">
          <cell r="A370">
            <v>5429</v>
          </cell>
          <cell r="B370" t="str">
            <v>SPORTMANN LAB</v>
          </cell>
          <cell r="C370" t="str">
            <v>CLARK CENTER</v>
          </cell>
          <cell r="D370">
            <v>0</v>
          </cell>
          <cell r="E370" t="str">
            <v>MS</v>
          </cell>
          <cell r="F370">
            <v>0</v>
          </cell>
          <cell r="G370">
            <v>1</v>
          </cell>
          <cell r="H370">
            <v>0</v>
          </cell>
          <cell r="I370">
            <v>0</v>
          </cell>
          <cell r="J370">
            <v>1</v>
          </cell>
          <cell r="K370">
            <v>0</v>
          </cell>
        </row>
        <row r="371">
          <cell r="A371">
            <v>5430</v>
          </cell>
          <cell r="B371" t="str">
            <v>FRYDMAN / KOPITO</v>
          </cell>
          <cell r="C371" t="str">
            <v>CLARK CENTER</v>
          </cell>
          <cell r="D371">
            <v>0</v>
          </cell>
          <cell r="E371" t="str">
            <v>MS</v>
          </cell>
          <cell r="F371">
            <v>0</v>
          </cell>
          <cell r="G371">
            <v>1</v>
          </cell>
          <cell r="H371">
            <v>0</v>
          </cell>
          <cell r="I371">
            <v>0</v>
          </cell>
          <cell r="J371">
            <v>1</v>
          </cell>
          <cell r="K371">
            <v>0</v>
          </cell>
        </row>
        <row r="372">
          <cell r="A372">
            <v>5431</v>
          </cell>
          <cell r="B372" t="str">
            <v>TAYLOR/ZARINS</v>
          </cell>
          <cell r="C372" t="str">
            <v>CLARK CENTER</v>
          </cell>
          <cell r="D372">
            <v>0</v>
          </cell>
          <cell r="E372" t="str">
            <v>MS</v>
          </cell>
          <cell r="F372">
            <v>0</v>
          </cell>
          <cell r="G372">
            <v>1</v>
          </cell>
          <cell r="H372">
            <v>0</v>
          </cell>
          <cell r="I372">
            <v>0</v>
          </cell>
          <cell r="J372">
            <v>1</v>
          </cell>
          <cell r="K372">
            <v>0</v>
          </cell>
        </row>
        <row r="373">
          <cell r="A373">
            <v>5432</v>
          </cell>
          <cell r="B373" t="str">
            <v>MOLECULAR PHI</v>
          </cell>
          <cell r="C373" t="str">
            <v>CLARK CENTER</v>
          </cell>
          <cell r="D373">
            <v>0</v>
          </cell>
          <cell r="E373" t="str">
            <v>MS</v>
          </cell>
          <cell r="F373">
            <v>0</v>
          </cell>
          <cell r="G373">
            <v>1</v>
          </cell>
          <cell r="H373">
            <v>0</v>
          </cell>
          <cell r="I373">
            <v>0</v>
          </cell>
          <cell r="J373">
            <v>1</v>
          </cell>
          <cell r="K373">
            <v>0</v>
          </cell>
        </row>
        <row r="374">
          <cell r="A374">
            <v>5433</v>
          </cell>
          <cell r="B374" t="str">
            <v>ABILEZ LAB GROUP</v>
          </cell>
          <cell r="C374" t="str">
            <v>CLARK CENTER</v>
          </cell>
          <cell r="D374">
            <v>0</v>
          </cell>
          <cell r="E374" t="str">
            <v>MS</v>
          </cell>
          <cell r="F374">
            <v>0</v>
          </cell>
          <cell r="G374">
            <v>1</v>
          </cell>
          <cell r="H374">
            <v>0</v>
          </cell>
          <cell r="I374">
            <v>0</v>
          </cell>
          <cell r="J374">
            <v>1</v>
          </cell>
          <cell r="K374">
            <v>0</v>
          </cell>
        </row>
        <row r="375">
          <cell r="A375">
            <v>5435</v>
          </cell>
          <cell r="B375" t="str">
            <v>SCHNITZER, DEISSEROTH AND BOAHEN</v>
          </cell>
          <cell r="C375" t="str">
            <v>CLARK CENTER</v>
          </cell>
          <cell r="D375">
            <v>0</v>
          </cell>
          <cell r="E375" t="str">
            <v>MS</v>
          </cell>
          <cell r="F375">
            <v>0</v>
          </cell>
          <cell r="G375">
            <v>1</v>
          </cell>
          <cell r="H375">
            <v>0</v>
          </cell>
          <cell r="I375">
            <v>0</v>
          </cell>
          <cell r="J375">
            <v>1</v>
          </cell>
          <cell r="K375">
            <v>0</v>
          </cell>
        </row>
        <row r="376">
          <cell r="A376">
            <v>5437</v>
          </cell>
          <cell r="B376" t="str">
            <v>NEUROSCIENCES</v>
          </cell>
          <cell r="C376" t="str">
            <v>CLARK CENTER</v>
          </cell>
          <cell r="D376">
            <v>0</v>
          </cell>
          <cell r="E376" t="str">
            <v>MS</v>
          </cell>
          <cell r="F376">
            <v>0</v>
          </cell>
          <cell r="G376">
            <v>1</v>
          </cell>
          <cell r="H376">
            <v>0</v>
          </cell>
          <cell r="I376">
            <v>0</v>
          </cell>
          <cell r="J376">
            <v>1</v>
          </cell>
          <cell r="K376">
            <v>0</v>
          </cell>
        </row>
        <row r="377">
          <cell r="A377">
            <v>5438</v>
          </cell>
          <cell r="B377" t="str">
            <v>STERNS MOL PHARM</v>
          </cell>
          <cell r="C377" t="str">
            <v>CLARK CENTER</v>
          </cell>
          <cell r="D377">
            <v>0</v>
          </cell>
          <cell r="E377" t="str">
            <v>MS</v>
          </cell>
          <cell r="F377">
            <v>0</v>
          </cell>
          <cell r="G377">
            <v>1</v>
          </cell>
          <cell r="H377">
            <v>0</v>
          </cell>
          <cell r="I377">
            <v>0</v>
          </cell>
          <cell r="J377">
            <v>1</v>
          </cell>
          <cell r="K377">
            <v>0</v>
          </cell>
        </row>
        <row r="378">
          <cell r="A378">
            <v>5439</v>
          </cell>
          <cell r="B378" t="str">
            <v>MEYER / SCOTT MOL PHARM</v>
          </cell>
          <cell r="C378" t="str">
            <v>CLARK CENTER</v>
          </cell>
          <cell r="D378">
            <v>0</v>
          </cell>
          <cell r="E378" t="str">
            <v>MS</v>
          </cell>
          <cell r="F378">
            <v>0</v>
          </cell>
          <cell r="G378">
            <v>1</v>
          </cell>
          <cell r="H378">
            <v>0</v>
          </cell>
          <cell r="I378">
            <v>0</v>
          </cell>
          <cell r="J378">
            <v>1</v>
          </cell>
          <cell r="K378">
            <v>0</v>
          </cell>
        </row>
        <row r="379">
          <cell r="A379">
            <v>5440</v>
          </cell>
          <cell r="B379" t="str">
            <v>DAVIS/KAO</v>
          </cell>
          <cell r="C379" t="str">
            <v>CLARK CENTER</v>
          </cell>
          <cell r="D379">
            <v>0</v>
          </cell>
          <cell r="E379" t="str">
            <v>MS</v>
          </cell>
          <cell r="F379">
            <v>0</v>
          </cell>
          <cell r="G379">
            <v>1</v>
          </cell>
          <cell r="H379">
            <v>0</v>
          </cell>
          <cell r="I379">
            <v>0</v>
          </cell>
          <cell r="J379">
            <v>1</v>
          </cell>
          <cell r="K379">
            <v>0</v>
          </cell>
        </row>
        <row r="380">
          <cell r="A380">
            <v>5441</v>
          </cell>
          <cell r="B380" t="str">
            <v>CIMPRICH / WANDLESS</v>
          </cell>
          <cell r="C380" t="str">
            <v>CLARK CENTER</v>
          </cell>
          <cell r="D380">
            <v>0</v>
          </cell>
          <cell r="E380" t="str">
            <v>MS</v>
          </cell>
          <cell r="F380">
            <v>0</v>
          </cell>
          <cell r="G380">
            <v>1</v>
          </cell>
          <cell r="H380">
            <v>0</v>
          </cell>
          <cell r="I380">
            <v>0</v>
          </cell>
          <cell r="J380">
            <v>1</v>
          </cell>
          <cell r="K380">
            <v>0</v>
          </cell>
        </row>
        <row r="381">
          <cell r="A381">
            <v>5445</v>
          </cell>
          <cell r="B381" t="str">
            <v>RESTAURANT</v>
          </cell>
          <cell r="C381" t="str">
            <v>CLARK CENTER</v>
          </cell>
          <cell r="D381">
            <v>0</v>
          </cell>
          <cell r="E381" t="str">
            <v>MS</v>
          </cell>
          <cell r="F381">
            <v>0</v>
          </cell>
          <cell r="G381">
            <v>1</v>
          </cell>
          <cell r="H381">
            <v>0</v>
          </cell>
          <cell r="I381">
            <v>0</v>
          </cell>
          <cell r="J381">
            <v>1</v>
          </cell>
          <cell r="K381">
            <v>0</v>
          </cell>
        </row>
        <row r="382">
          <cell r="A382">
            <v>5446</v>
          </cell>
          <cell r="B382" t="str">
            <v>GOVERNANCE (ADMINISTRATION)</v>
          </cell>
          <cell r="C382" t="str">
            <v>CLARK CENTER</v>
          </cell>
          <cell r="D382">
            <v>0</v>
          </cell>
          <cell r="E382" t="str">
            <v>MS</v>
          </cell>
          <cell r="F382">
            <v>0</v>
          </cell>
          <cell r="G382">
            <v>1</v>
          </cell>
          <cell r="H382">
            <v>0</v>
          </cell>
          <cell r="I382">
            <v>0</v>
          </cell>
          <cell r="J382">
            <v>1</v>
          </cell>
          <cell r="K382">
            <v>0</v>
          </cell>
        </row>
        <row r="383">
          <cell r="A383">
            <v>5447</v>
          </cell>
          <cell r="B383" t="str">
            <v>LATOMBE / BATZOGLOU / GUIBAS / PANDE</v>
          </cell>
          <cell r="C383" t="str">
            <v>CLARK CENTER</v>
          </cell>
          <cell r="D383">
            <v>0</v>
          </cell>
          <cell r="E383" t="str">
            <v>MS</v>
          </cell>
          <cell r="F383">
            <v>0</v>
          </cell>
          <cell r="G383">
            <v>1</v>
          </cell>
          <cell r="H383">
            <v>0</v>
          </cell>
          <cell r="I383">
            <v>0</v>
          </cell>
          <cell r="J383">
            <v>1</v>
          </cell>
          <cell r="K383">
            <v>0</v>
          </cell>
        </row>
        <row r="384">
          <cell r="A384">
            <v>5448</v>
          </cell>
          <cell r="B384" t="str">
            <v>LEVITT / ALTMAN</v>
          </cell>
          <cell r="C384" t="str">
            <v>CLARK CENTER</v>
          </cell>
          <cell r="D384">
            <v>0</v>
          </cell>
          <cell r="E384" t="str">
            <v>MS</v>
          </cell>
          <cell r="F384">
            <v>0</v>
          </cell>
          <cell r="G384">
            <v>1</v>
          </cell>
          <cell r="H384">
            <v>0</v>
          </cell>
          <cell r="I384">
            <v>0</v>
          </cell>
          <cell r="J384">
            <v>1</v>
          </cell>
          <cell r="K384">
            <v>0</v>
          </cell>
        </row>
        <row r="385">
          <cell r="A385">
            <v>5449</v>
          </cell>
          <cell r="B385" t="str">
            <v>KANE / SINCOCK / SUBLETT / PARKER</v>
          </cell>
          <cell r="C385" t="str">
            <v>CLARK CENTER</v>
          </cell>
          <cell r="D385">
            <v>0</v>
          </cell>
          <cell r="E385" t="str">
            <v>MS</v>
          </cell>
          <cell r="F385">
            <v>0</v>
          </cell>
          <cell r="G385">
            <v>1</v>
          </cell>
          <cell r="H385">
            <v>0</v>
          </cell>
          <cell r="I385">
            <v>0</v>
          </cell>
          <cell r="J385">
            <v>1</v>
          </cell>
          <cell r="K385">
            <v>0</v>
          </cell>
        </row>
        <row r="386">
          <cell r="A386">
            <v>5450</v>
          </cell>
          <cell r="B386" t="str">
            <v>DELP / NAPEL</v>
          </cell>
          <cell r="C386" t="str">
            <v>CLARK CENTER</v>
          </cell>
          <cell r="D386">
            <v>0</v>
          </cell>
          <cell r="E386" t="str">
            <v>MS</v>
          </cell>
          <cell r="F386">
            <v>0</v>
          </cell>
          <cell r="G386">
            <v>1</v>
          </cell>
          <cell r="H386">
            <v>0</v>
          </cell>
          <cell r="I386">
            <v>0</v>
          </cell>
          <cell r="J386">
            <v>1</v>
          </cell>
          <cell r="K386">
            <v>0</v>
          </cell>
        </row>
        <row r="387">
          <cell r="A387">
            <v>5451</v>
          </cell>
          <cell r="B387" t="str">
            <v xml:space="preserve">PROPERTY SERVICE </v>
          </cell>
          <cell r="C387" t="str">
            <v>301 RAVENSWOOD</v>
          </cell>
          <cell r="D387">
            <v>0</v>
          </cell>
          <cell r="E387" t="str">
            <v>SHC</v>
          </cell>
          <cell r="F387">
            <v>0</v>
          </cell>
          <cell r="G387">
            <v>0</v>
          </cell>
          <cell r="H387">
            <v>1</v>
          </cell>
          <cell r="I387">
            <v>1</v>
          </cell>
          <cell r="J387">
            <v>0</v>
          </cell>
          <cell r="K387">
            <v>0</v>
          </cell>
        </row>
        <row r="388">
          <cell r="A388">
            <v>5452</v>
          </cell>
          <cell r="B388" t="str">
            <v>1 ST FLOOR BUILDING MANAGER</v>
          </cell>
          <cell r="C388" t="str">
            <v>LOKEY</v>
          </cell>
          <cell r="D388" t="str">
            <v>G1100</v>
          </cell>
          <cell r="E388" t="str">
            <v>MS</v>
          </cell>
          <cell r="F388">
            <v>1</v>
          </cell>
          <cell r="G388">
            <v>0</v>
          </cell>
          <cell r="H388">
            <v>0</v>
          </cell>
          <cell r="I388">
            <v>0</v>
          </cell>
          <cell r="J388">
            <v>1</v>
          </cell>
          <cell r="K388">
            <v>0</v>
          </cell>
        </row>
        <row r="389">
          <cell r="A389">
            <v>5453</v>
          </cell>
          <cell r="B389" t="str">
            <v>1 ST FLOOR N-W</v>
          </cell>
          <cell r="C389" t="str">
            <v>LOKEY</v>
          </cell>
          <cell r="D389" t="str">
            <v>G1048</v>
          </cell>
          <cell r="E389" t="str">
            <v>MS</v>
          </cell>
          <cell r="F389">
            <v>1</v>
          </cell>
          <cell r="G389">
            <v>0</v>
          </cell>
          <cell r="H389">
            <v>0</v>
          </cell>
          <cell r="I389">
            <v>0</v>
          </cell>
          <cell r="J389">
            <v>1</v>
          </cell>
          <cell r="K389">
            <v>0</v>
          </cell>
        </row>
        <row r="390">
          <cell r="A390">
            <v>5454</v>
          </cell>
          <cell r="B390" t="str">
            <v>1 ST FLOOR S-E</v>
          </cell>
          <cell r="C390" t="str">
            <v>LOKEY</v>
          </cell>
          <cell r="D390" t="str">
            <v>G1127</v>
          </cell>
          <cell r="E390" t="str">
            <v>MS</v>
          </cell>
          <cell r="F390">
            <v>1</v>
          </cell>
          <cell r="G390">
            <v>0</v>
          </cell>
          <cell r="H390">
            <v>0</v>
          </cell>
          <cell r="I390">
            <v>0</v>
          </cell>
          <cell r="J390">
            <v>1</v>
          </cell>
          <cell r="K390">
            <v>0</v>
          </cell>
        </row>
        <row r="391">
          <cell r="A391">
            <v>5456</v>
          </cell>
          <cell r="B391" t="str">
            <v>2 ND FLOOR N-W</v>
          </cell>
          <cell r="C391" t="str">
            <v>LOKEY</v>
          </cell>
          <cell r="D391" t="str">
            <v>G2103</v>
          </cell>
          <cell r="E391" t="str">
            <v>MS</v>
          </cell>
          <cell r="F391">
            <v>1</v>
          </cell>
          <cell r="G391">
            <v>0</v>
          </cell>
          <cell r="H391">
            <v>0</v>
          </cell>
          <cell r="I391">
            <v>0</v>
          </cell>
          <cell r="J391">
            <v>1</v>
          </cell>
          <cell r="K391">
            <v>0</v>
          </cell>
        </row>
        <row r="392">
          <cell r="A392">
            <v>5457</v>
          </cell>
          <cell r="B392" t="str">
            <v>2 ND FLOOR S-E</v>
          </cell>
          <cell r="C392" t="str">
            <v>LOKEY</v>
          </cell>
          <cell r="D392" t="str">
            <v>G2047</v>
          </cell>
          <cell r="E392" t="str">
            <v>MS</v>
          </cell>
          <cell r="F392">
            <v>1</v>
          </cell>
          <cell r="G392">
            <v>0</v>
          </cell>
          <cell r="H392">
            <v>0</v>
          </cell>
          <cell r="I392">
            <v>0</v>
          </cell>
          <cell r="J392">
            <v>1</v>
          </cell>
          <cell r="K392">
            <v>0</v>
          </cell>
        </row>
        <row r="393">
          <cell r="A393">
            <v>5458</v>
          </cell>
          <cell r="B393" t="str">
            <v>2 ND FLROOR S-E</v>
          </cell>
          <cell r="C393" t="str">
            <v>LOKEY</v>
          </cell>
          <cell r="D393">
            <v>0</v>
          </cell>
          <cell r="E393" t="str">
            <v>MS</v>
          </cell>
          <cell r="F393">
            <v>1</v>
          </cell>
          <cell r="G393">
            <v>0</v>
          </cell>
          <cell r="H393">
            <v>0</v>
          </cell>
          <cell r="I393">
            <v>0</v>
          </cell>
          <cell r="J393">
            <v>1</v>
          </cell>
          <cell r="K393">
            <v>0</v>
          </cell>
        </row>
        <row r="394">
          <cell r="A394">
            <v>5460</v>
          </cell>
          <cell r="B394" t="str">
            <v>FINANCE(MSOB)</v>
          </cell>
          <cell r="C394" t="str">
            <v>MSOB</v>
          </cell>
          <cell r="D394" t="str">
            <v>X-C01</v>
          </cell>
          <cell r="E394" t="str">
            <v>MS</v>
          </cell>
          <cell r="F394">
            <v>1</v>
          </cell>
          <cell r="G394">
            <v>0</v>
          </cell>
          <cell r="H394">
            <v>0</v>
          </cell>
          <cell r="I394">
            <v>0</v>
          </cell>
          <cell r="J394">
            <v>1</v>
          </cell>
          <cell r="K394" t="str">
            <v/>
          </cell>
        </row>
        <row r="395">
          <cell r="A395">
            <v>5461</v>
          </cell>
          <cell r="B395" t="str">
            <v>3 RD FLOOR ADMIN.</v>
          </cell>
          <cell r="C395" t="str">
            <v>LOKEY</v>
          </cell>
          <cell r="D395" t="str">
            <v>G3101</v>
          </cell>
          <cell r="E395" t="str">
            <v>MS</v>
          </cell>
          <cell r="F395">
            <v>1</v>
          </cell>
          <cell r="G395">
            <v>0</v>
          </cell>
          <cell r="H395">
            <v>0</v>
          </cell>
          <cell r="I395">
            <v>0</v>
          </cell>
          <cell r="J395">
            <v>1</v>
          </cell>
          <cell r="K395">
            <v>0</v>
          </cell>
        </row>
        <row r="396">
          <cell r="A396">
            <v>5462</v>
          </cell>
          <cell r="B396" t="str">
            <v>3 RD FLOOR N-W</v>
          </cell>
          <cell r="C396" t="str">
            <v>LOKEY</v>
          </cell>
          <cell r="D396" t="str">
            <v>G3057</v>
          </cell>
          <cell r="E396" t="str">
            <v>MS</v>
          </cell>
          <cell r="F396">
            <v>1</v>
          </cell>
          <cell r="G396">
            <v>0</v>
          </cell>
          <cell r="H396">
            <v>0</v>
          </cell>
          <cell r="I396">
            <v>0</v>
          </cell>
          <cell r="J396">
            <v>1</v>
          </cell>
          <cell r="K396">
            <v>0</v>
          </cell>
        </row>
        <row r="397">
          <cell r="A397">
            <v>5463</v>
          </cell>
          <cell r="B397" t="str">
            <v>3 RD FLOOR S-E</v>
          </cell>
          <cell r="C397" t="str">
            <v>LOKEY</v>
          </cell>
          <cell r="D397" t="str">
            <v>G3113</v>
          </cell>
          <cell r="E397" t="str">
            <v>MS</v>
          </cell>
          <cell r="F397">
            <v>1</v>
          </cell>
          <cell r="G397">
            <v>0</v>
          </cell>
          <cell r="H397">
            <v>0</v>
          </cell>
          <cell r="I397">
            <v>0</v>
          </cell>
          <cell r="J397">
            <v>1</v>
          </cell>
          <cell r="K397">
            <v>0</v>
          </cell>
        </row>
        <row r="398">
          <cell r="A398">
            <v>5464</v>
          </cell>
          <cell r="B398" t="str">
            <v>MED SCHOOL INFORMATION SYSTEMS GROUP</v>
          </cell>
          <cell r="C398" t="str">
            <v>MSOB</v>
          </cell>
          <cell r="D398" t="str">
            <v>X-236</v>
          </cell>
          <cell r="E398" t="str">
            <v>MS</v>
          </cell>
          <cell r="F398">
            <v>1</v>
          </cell>
          <cell r="G398">
            <v>0</v>
          </cell>
          <cell r="H398">
            <v>0</v>
          </cell>
          <cell r="I398">
            <v>0</v>
          </cell>
          <cell r="J398">
            <v>1</v>
          </cell>
          <cell r="K398" t="str">
            <v/>
          </cell>
        </row>
        <row r="399">
          <cell r="A399">
            <v>5465</v>
          </cell>
          <cell r="B399" t="str">
            <v>MEDICAL GRAPHICS</v>
          </cell>
          <cell r="C399" t="str">
            <v>MSOB</v>
          </cell>
          <cell r="D399" t="str">
            <v>X-100</v>
          </cell>
          <cell r="E399" t="str">
            <v>MS</v>
          </cell>
          <cell r="F399">
            <v>1</v>
          </cell>
          <cell r="G399">
            <v>0</v>
          </cell>
          <cell r="H399">
            <v>0</v>
          </cell>
          <cell r="I399">
            <v>0</v>
          </cell>
          <cell r="J399">
            <v>1</v>
          </cell>
          <cell r="K399" t="str">
            <v/>
          </cell>
        </row>
        <row r="400">
          <cell r="A400">
            <v>5466</v>
          </cell>
          <cell r="B400" t="str">
            <v>SUMMIT</v>
          </cell>
          <cell r="C400" t="str">
            <v>MSOB</v>
          </cell>
          <cell r="D400" t="str">
            <v>X-236</v>
          </cell>
          <cell r="E400" t="str">
            <v>MS</v>
          </cell>
          <cell r="F400">
            <v>1</v>
          </cell>
          <cell r="G400">
            <v>0</v>
          </cell>
          <cell r="H400">
            <v>0</v>
          </cell>
          <cell r="I400">
            <v>0</v>
          </cell>
          <cell r="J400">
            <v>1</v>
          </cell>
          <cell r="K400" t="str">
            <v/>
          </cell>
        </row>
        <row r="401">
          <cell r="A401">
            <v>5467</v>
          </cell>
          <cell r="B401" t="str">
            <v>OFFICE OF FACILITIES PLANNING &amp; MGMT (MED SCH)</v>
          </cell>
          <cell r="C401" t="str">
            <v>3172 PORTER DR</v>
          </cell>
          <cell r="D401">
            <v>0</v>
          </cell>
          <cell r="E401" t="str">
            <v>MS</v>
          </cell>
          <cell r="F401">
            <v>1</v>
          </cell>
          <cell r="G401">
            <v>0</v>
          </cell>
          <cell r="H401">
            <v>0</v>
          </cell>
          <cell r="I401">
            <v>0</v>
          </cell>
          <cell r="J401">
            <v>1</v>
          </cell>
          <cell r="K401">
            <v>0</v>
          </cell>
        </row>
        <row r="402">
          <cell r="A402">
            <v>5468</v>
          </cell>
          <cell r="B402" t="str">
            <v>OFFICE OF INSTITUTIONAL PLANNING</v>
          </cell>
          <cell r="C402" t="str">
            <v>3172 PORTER DR</v>
          </cell>
          <cell r="D402">
            <v>0</v>
          </cell>
          <cell r="E402" t="str">
            <v>MS</v>
          </cell>
          <cell r="F402">
            <v>1</v>
          </cell>
          <cell r="G402">
            <v>0</v>
          </cell>
          <cell r="H402">
            <v>0</v>
          </cell>
          <cell r="I402">
            <v>0</v>
          </cell>
          <cell r="J402">
            <v>1</v>
          </cell>
          <cell r="K402">
            <v>0</v>
          </cell>
        </row>
        <row r="403">
          <cell r="A403">
            <v>5469</v>
          </cell>
          <cell r="B403" t="str">
            <v>RESEARCH MANAGEMENT GROUP</v>
          </cell>
          <cell r="C403" t="str">
            <v>3172 PORTER DR</v>
          </cell>
          <cell r="D403">
            <v>0</v>
          </cell>
          <cell r="E403" t="str">
            <v>MS</v>
          </cell>
          <cell r="F403">
            <v>1</v>
          </cell>
          <cell r="G403">
            <v>0</v>
          </cell>
          <cell r="H403">
            <v>0</v>
          </cell>
          <cell r="I403">
            <v>0</v>
          </cell>
          <cell r="J403">
            <v>1</v>
          </cell>
          <cell r="K403">
            <v>0</v>
          </cell>
        </row>
        <row r="404">
          <cell r="A404">
            <v>5470</v>
          </cell>
          <cell r="B404" t="str">
            <v>MEDICAL CENTER DEVELOPMENT</v>
          </cell>
          <cell r="C404" t="str">
            <v>3172 PORTER DR</v>
          </cell>
          <cell r="D404">
            <v>0</v>
          </cell>
          <cell r="E404" t="str">
            <v>MS</v>
          </cell>
          <cell r="F404">
            <v>1</v>
          </cell>
          <cell r="G404">
            <v>0</v>
          </cell>
          <cell r="H404">
            <v>0</v>
          </cell>
          <cell r="I404">
            <v>0</v>
          </cell>
          <cell r="J404">
            <v>1</v>
          </cell>
          <cell r="K404">
            <v>0</v>
          </cell>
        </row>
        <row r="405">
          <cell r="A405">
            <v>5471</v>
          </cell>
          <cell r="B405" t="str">
            <v>OFFICE OF COMMUNIATION &amp; PUBLIC AFFAIRS</v>
          </cell>
          <cell r="C405" t="str">
            <v>3172 PORTER DR</v>
          </cell>
          <cell r="D405">
            <v>0</v>
          </cell>
          <cell r="E405" t="str">
            <v>MS</v>
          </cell>
          <cell r="F405">
            <v>1</v>
          </cell>
          <cell r="G405">
            <v>0</v>
          </cell>
          <cell r="H405">
            <v>0</v>
          </cell>
          <cell r="I405">
            <v>0</v>
          </cell>
          <cell r="J405">
            <v>1</v>
          </cell>
          <cell r="K405">
            <v>0</v>
          </cell>
        </row>
        <row r="406">
          <cell r="A406">
            <v>5472</v>
          </cell>
          <cell r="B406" t="str">
            <v>FISCAL AFFAIRS OFFICE</v>
          </cell>
          <cell r="C406" t="str">
            <v>3172 PORTER DR</v>
          </cell>
          <cell r="D406">
            <v>0</v>
          </cell>
          <cell r="E406" t="str">
            <v>MS</v>
          </cell>
          <cell r="F406">
            <v>1</v>
          </cell>
          <cell r="G406">
            <v>0</v>
          </cell>
          <cell r="H406">
            <v>0</v>
          </cell>
          <cell r="I406">
            <v>0</v>
          </cell>
          <cell r="J406">
            <v>1</v>
          </cell>
          <cell r="K406">
            <v>0</v>
          </cell>
        </row>
        <row r="407">
          <cell r="A407">
            <v>5474</v>
          </cell>
          <cell r="B407" t="str">
            <v>INFORMATION AND RESOURCES TECHNOLOGY</v>
          </cell>
          <cell r="C407" t="str">
            <v>3172 PORTER DR</v>
          </cell>
          <cell r="D407">
            <v>0</v>
          </cell>
          <cell r="E407" t="str">
            <v>MS</v>
          </cell>
          <cell r="F407">
            <v>1</v>
          </cell>
          <cell r="G407">
            <v>0</v>
          </cell>
          <cell r="H407">
            <v>0</v>
          </cell>
          <cell r="I407">
            <v>0</v>
          </cell>
          <cell r="J407">
            <v>1</v>
          </cell>
          <cell r="K407">
            <v>0</v>
          </cell>
        </row>
        <row r="408">
          <cell r="A408">
            <v>5475</v>
          </cell>
          <cell r="B408" t="str">
            <v>GENIRAL INTERNAL MEDICINE</v>
          </cell>
          <cell r="C408" t="str">
            <v>MSOB</v>
          </cell>
          <cell r="D408">
            <v>0</v>
          </cell>
          <cell r="E408" t="str">
            <v>MS</v>
          </cell>
          <cell r="F408">
            <v>1</v>
          </cell>
          <cell r="G408">
            <v>0</v>
          </cell>
          <cell r="H408">
            <v>0</v>
          </cell>
          <cell r="I408">
            <v>0</v>
          </cell>
          <cell r="J408">
            <v>1</v>
          </cell>
          <cell r="K408">
            <v>0</v>
          </cell>
        </row>
        <row r="409">
          <cell r="A409">
            <v>5476</v>
          </cell>
          <cell r="B409" t="str">
            <v>HUMAN IMMUNE PROCESS CENTER</v>
          </cell>
          <cell r="C409" t="str">
            <v>3165 PORTER DR</v>
          </cell>
          <cell r="D409">
            <v>0</v>
          </cell>
          <cell r="E409" t="str">
            <v>MS</v>
          </cell>
          <cell r="F409">
            <v>1</v>
          </cell>
          <cell r="G409">
            <v>0</v>
          </cell>
          <cell r="H409">
            <v>0</v>
          </cell>
          <cell r="I409">
            <v>0</v>
          </cell>
          <cell r="J409">
            <v>1</v>
          </cell>
          <cell r="K409">
            <v>0</v>
          </cell>
        </row>
        <row r="410">
          <cell r="A410">
            <v>5477</v>
          </cell>
          <cell r="B410" t="str">
            <v>GENIETICS</v>
          </cell>
          <cell r="C410" t="str">
            <v>3165 PORTER DR</v>
          </cell>
          <cell r="D410">
            <v>0</v>
          </cell>
          <cell r="E410" t="str">
            <v>MS</v>
          </cell>
          <cell r="F410">
            <v>1</v>
          </cell>
          <cell r="G410">
            <v>0</v>
          </cell>
          <cell r="H410">
            <v>0</v>
          </cell>
          <cell r="I410">
            <v>0</v>
          </cell>
          <cell r="J410">
            <v>1</v>
          </cell>
          <cell r="K410">
            <v>0</v>
          </cell>
        </row>
        <row r="411">
          <cell r="A411">
            <v>5478</v>
          </cell>
          <cell r="B411" t="str">
            <v>GENETIC / SNYDER LAB</v>
          </cell>
          <cell r="C411" t="str">
            <v>3165 PORTER DR</v>
          </cell>
          <cell r="D411">
            <v>0</v>
          </cell>
          <cell r="E411" t="str">
            <v>MS</v>
          </cell>
          <cell r="F411">
            <v>1</v>
          </cell>
          <cell r="G411">
            <v>0</v>
          </cell>
          <cell r="H411">
            <v>0</v>
          </cell>
          <cell r="I411">
            <v>0</v>
          </cell>
          <cell r="J411">
            <v>1</v>
          </cell>
          <cell r="K411">
            <v>0</v>
          </cell>
        </row>
        <row r="412">
          <cell r="A412">
            <v>5479</v>
          </cell>
          <cell r="B412" t="str">
            <v>MEDICAL INFORMATICS</v>
          </cell>
          <cell r="C412" t="str">
            <v>MSOB</v>
          </cell>
          <cell r="D412" t="str">
            <v>X-216</v>
          </cell>
          <cell r="E412" t="str">
            <v>MS</v>
          </cell>
          <cell r="F412">
            <v>1</v>
          </cell>
          <cell r="G412">
            <v>0</v>
          </cell>
          <cell r="H412">
            <v>0</v>
          </cell>
          <cell r="I412">
            <v>0</v>
          </cell>
          <cell r="J412">
            <v>1</v>
          </cell>
          <cell r="K412" t="str">
            <v/>
          </cell>
        </row>
        <row r="413">
          <cell r="A413">
            <v>5480</v>
          </cell>
          <cell r="B413" t="str">
            <v>PSYCHIATRY / SLEEP CENTER</v>
          </cell>
          <cell r="C413" t="str">
            <v>3165 PORTER DR</v>
          </cell>
          <cell r="D413">
            <v>0</v>
          </cell>
          <cell r="E413" t="str">
            <v>MS</v>
          </cell>
          <cell r="F413">
            <v>1</v>
          </cell>
          <cell r="G413">
            <v>0</v>
          </cell>
          <cell r="H413">
            <v>0</v>
          </cell>
          <cell r="I413">
            <v>0</v>
          </cell>
          <cell r="J413">
            <v>1</v>
          </cell>
          <cell r="K413">
            <v>0</v>
          </cell>
        </row>
        <row r="414">
          <cell r="A414">
            <v>5481</v>
          </cell>
          <cell r="B414" t="str">
            <v>URBAN LAB</v>
          </cell>
          <cell r="C414" t="str">
            <v>3165 PORTER DR</v>
          </cell>
          <cell r="D414">
            <v>0</v>
          </cell>
          <cell r="E414" t="str">
            <v>MS</v>
          </cell>
          <cell r="F414">
            <v>1</v>
          </cell>
          <cell r="G414">
            <v>0</v>
          </cell>
          <cell r="H414">
            <v>0</v>
          </cell>
          <cell r="I414">
            <v>0</v>
          </cell>
          <cell r="J414">
            <v>1</v>
          </cell>
          <cell r="K414">
            <v>0</v>
          </cell>
        </row>
        <row r="415">
          <cell r="A415">
            <v>5482</v>
          </cell>
          <cell r="B415" t="str">
            <v>NARCOLEPSY- NISHINO LAB</v>
          </cell>
          <cell r="C415" t="str">
            <v>3155 PORTER DR</v>
          </cell>
          <cell r="D415">
            <v>0</v>
          </cell>
          <cell r="E415" t="str">
            <v>MS</v>
          </cell>
          <cell r="F415">
            <v>1</v>
          </cell>
          <cell r="G415">
            <v>0</v>
          </cell>
          <cell r="H415">
            <v>0</v>
          </cell>
          <cell r="I415">
            <v>0</v>
          </cell>
          <cell r="J415">
            <v>1</v>
          </cell>
          <cell r="K415">
            <v>0</v>
          </cell>
        </row>
        <row r="416">
          <cell r="A416">
            <v>5483</v>
          </cell>
          <cell r="B416" t="str">
            <v>RADIOLOGY / CANARY CENTER</v>
          </cell>
          <cell r="C416" t="str">
            <v>3155 PORTER DR</v>
          </cell>
          <cell r="D416">
            <v>0</v>
          </cell>
          <cell r="E416" t="str">
            <v>MS</v>
          </cell>
          <cell r="F416">
            <v>1</v>
          </cell>
          <cell r="G416">
            <v>0</v>
          </cell>
          <cell r="H416">
            <v>0</v>
          </cell>
          <cell r="I416">
            <v>0</v>
          </cell>
          <cell r="J416">
            <v>1</v>
          </cell>
          <cell r="K416">
            <v>0</v>
          </cell>
        </row>
        <row r="417">
          <cell r="A417">
            <v>5484</v>
          </cell>
          <cell r="B417" t="str">
            <v>DEPT OF RADIOLOGY / NUCLEAR MEDICINE</v>
          </cell>
          <cell r="C417" t="str">
            <v>LUCAS</v>
          </cell>
          <cell r="D417" t="str">
            <v>P-093</v>
          </cell>
          <cell r="E417" t="str">
            <v>MS</v>
          </cell>
          <cell r="F417">
            <v>1</v>
          </cell>
          <cell r="G417">
            <v>0</v>
          </cell>
          <cell r="H417">
            <v>0</v>
          </cell>
          <cell r="I417">
            <v>0</v>
          </cell>
          <cell r="J417">
            <v>1</v>
          </cell>
          <cell r="K417" t="str">
            <v/>
          </cell>
        </row>
        <row r="418">
          <cell r="A418">
            <v>5485</v>
          </cell>
          <cell r="B418" t="str">
            <v>PRITZKER LAB (DEV. * MOLEC. NEURO BIOLOGY)</v>
          </cell>
          <cell r="C418" t="str">
            <v>LUCAS</v>
          </cell>
          <cell r="D418" t="str">
            <v>P-104</v>
          </cell>
          <cell r="E418" t="str">
            <v>MS</v>
          </cell>
          <cell r="F418">
            <v>1</v>
          </cell>
          <cell r="G418">
            <v>0</v>
          </cell>
          <cell r="H418">
            <v>0</v>
          </cell>
          <cell r="I418">
            <v>0</v>
          </cell>
          <cell r="J418">
            <v>1</v>
          </cell>
          <cell r="K418" t="str">
            <v/>
          </cell>
        </row>
        <row r="419">
          <cell r="A419">
            <v>5486</v>
          </cell>
          <cell r="B419" t="str">
            <v>RADIOLOGY SOM</v>
          </cell>
          <cell r="C419" t="str">
            <v>3165 PORTER DR</v>
          </cell>
          <cell r="D419">
            <v>0</v>
          </cell>
          <cell r="E419" t="str">
            <v>MS</v>
          </cell>
          <cell r="F419">
            <v>1</v>
          </cell>
          <cell r="G419">
            <v>0</v>
          </cell>
          <cell r="H419">
            <v>0</v>
          </cell>
          <cell r="I419">
            <v>0</v>
          </cell>
          <cell r="J419">
            <v>1</v>
          </cell>
          <cell r="K419">
            <v>0</v>
          </cell>
        </row>
        <row r="420">
          <cell r="A420">
            <v>5487</v>
          </cell>
          <cell r="B420" t="str">
            <v xml:space="preserve">NEUROSURGICAL LABS  </v>
          </cell>
          <cell r="C420" t="str">
            <v>MSLS</v>
          </cell>
          <cell r="D420" t="str">
            <v>P304</v>
          </cell>
          <cell r="E420" t="str">
            <v>MS</v>
          </cell>
          <cell r="F420">
            <v>1</v>
          </cell>
          <cell r="G420">
            <v>0</v>
          </cell>
          <cell r="H420">
            <v>0</v>
          </cell>
          <cell r="I420">
            <v>0</v>
          </cell>
          <cell r="J420">
            <v>1</v>
          </cell>
          <cell r="K420" t="str">
            <v/>
          </cell>
        </row>
        <row r="421">
          <cell r="A421">
            <v>5488</v>
          </cell>
          <cell r="B421" t="str">
            <v>MAGNETIC RESONANCE SPECTROSCOPY</v>
          </cell>
          <cell r="C421" t="str">
            <v>MSLS</v>
          </cell>
          <cell r="D421" t="str">
            <v>P-162A</v>
          </cell>
          <cell r="E421" t="str">
            <v>MS</v>
          </cell>
          <cell r="F421">
            <v>1</v>
          </cell>
          <cell r="G421">
            <v>0</v>
          </cell>
          <cell r="H421">
            <v>0</v>
          </cell>
          <cell r="I421">
            <v>0</v>
          </cell>
          <cell r="J421">
            <v>1</v>
          </cell>
          <cell r="K421" t="str">
            <v/>
          </cell>
        </row>
        <row r="422">
          <cell r="A422">
            <v>5489</v>
          </cell>
          <cell r="B422" t="str">
            <v>STRUCTURAL BIOLOGY</v>
          </cell>
          <cell r="C422" t="str">
            <v>MSLS</v>
          </cell>
          <cell r="D422" t="str">
            <v>P-104</v>
          </cell>
          <cell r="E422" t="str">
            <v>MS</v>
          </cell>
          <cell r="F422">
            <v>1</v>
          </cell>
          <cell r="G422">
            <v>0</v>
          </cell>
          <cell r="H422">
            <v>0</v>
          </cell>
          <cell r="I422">
            <v>0</v>
          </cell>
          <cell r="J422">
            <v>1</v>
          </cell>
          <cell r="K422" t="str">
            <v/>
          </cell>
        </row>
        <row r="423">
          <cell r="A423">
            <v>5490</v>
          </cell>
          <cell r="B423" t="str">
            <v>MEDICAL EDUCATION</v>
          </cell>
          <cell r="C423" t="str">
            <v>MSOB</v>
          </cell>
          <cell r="D423" t="str">
            <v>X-365</v>
          </cell>
          <cell r="E423" t="str">
            <v>MS</v>
          </cell>
          <cell r="F423">
            <v>1</v>
          </cell>
          <cell r="G423">
            <v>0</v>
          </cell>
          <cell r="H423">
            <v>0</v>
          </cell>
          <cell r="I423">
            <v>0</v>
          </cell>
          <cell r="J423">
            <v>1</v>
          </cell>
          <cell r="K423" t="str">
            <v/>
          </cell>
        </row>
        <row r="424">
          <cell r="A424">
            <v>5491</v>
          </cell>
          <cell r="B424" t="str">
            <v>IMMUNOLOGY AND RHEUMATOLOGY</v>
          </cell>
          <cell r="C424" t="str">
            <v>MSLS</v>
          </cell>
          <cell r="D424" t="str">
            <v xml:space="preserve"> P306</v>
          </cell>
          <cell r="E424" t="str">
            <v>MS</v>
          </cell>
          <cell r="F424">
            <v>1</v>
          </cell>
          <cell r="G424">
            <v>0</v>
          </cell>
          <cell r="H424">
            <v>0</v>
          </cell>
          <cell r="I424">
            <v>0</v>
          </cell>
          <cell r="J424">
            <v>1</v>
          </cell>
          <cell r="K424" t="str">
            <v/>
          </cell>
        </row>
        <row r="425">
          <cell r="A425">
            <v>5492</v>
          </cell>
          <cell r="B425" t="str">
            <v>SURGERY (TRANSPLANT LAB) (IMMUNOBIOLOGY)</v>
          </cell>
          <cell r="C425" t="str">
            <v>MSLS</v>
          </cell>
          <cell r="D425" t="str">
            <v xml:space="preserve"> P326</v>
          </cell>
          <cell r="E425" t="str">
            <v>MS</v>
          </cell>
          <cell r="F425">
            <v>1</v>
          </cell>
          <cell r="G425">
            <v>0</v>
          </cell>
          <cell r="H425">
            <v>0</v>
          </cell>
          <cell r="I425">
            <v>0</v>
          </cell>
          <cell r="J425">
            <v>1</v>
          </cell>
          <cell r="K425" t="str">
            <v/>
          </cell>
        </row>
        <row r="426">
          <cell r="A426">
            <v>5493</v>
          </cell>
          <cell r="B426" t="str">
            <v>STRATEGY &amp; INNOVATION</v>
          </cell>
          <cell r="C426" t="str">
            <v>301 RAVENSWOOD</v>
          </cell>
          <cell r="D426">
            <v>0</v>
          </cell>
          <cell r="E426" t="str">
            <v>SHC</v>
          </cell>
          <cell r="F426">
            <v>0</v>
          </cell>
          <cell r="G426">
            <v>0</v>
          </cell>
          <cell r="H426">
            <v>1</v>
          </cell>
          <cell r="I426">
            <v>0</v>
          </cell>
          <cell r="J426">
            <v>0</v>
          </cell>
          <cell r="K426">
            <v>0</v>
          </cell>
        </row>
        <row r="427">
          <cell r="A427">
            <v>5494</v>
          </cell>
          <cell r="B427" t="str">
            <v>SURGERY (VASCULAR LAB)</v>
          </cell>
          <cell r="C427" t="str">
            <v>MSLS</v>
          </cell>
          <cell r="D427" t="str">
            <v xml:space="preserve"> P224</v>
          </cell>
          <cell r="E427" t="str">
            <v>MS</v>
          </cell>
          <cell r="F427">
            <v>1</v>
          </cell>
          <cell r="G427">
            <v>0</v>
          </cell>
          <cell r="H427">
            <v>0</v>
          </cell>
          <cell r="I427">
            <v>0</v>
          </cell>
          <cell r="J427">
            <v>1</v>
          </cell>
          <cell r="K427" t="str">
            <v/>
          </cell>
        </row>
        <row r="428">
          <cell r="A428">
            <v>5495</v>
          </cell>
          <cell r="B428" t="str">
            <v>HR CLUSTER</v>
          </cell>
          <cell r="C428" t="str">
            <v>555 MIDDLEFIELD</v>
          </cell>
          <cell r="D428" t="str">
            <v>RM 85</v>
          </cell>
          <cell r="E428" t="str">
            <v>MS</v>
          </cell>
          <cell r="F428">
            <v>1</v>
          </cell>
          <cell r="G428">
            <v>0</v>
          </cell>
          <cell r="H428">
            <v>0</v>
          </cell>
          <cell r="I428">
            <v>0</v>
          </cell>
          <cell r="J428">
            <v>1</v>
          </cell>
          <cell r="K428">
            <v>0</v>
          </cell>
        </row>
        <row r="429">
          <cell r="A429">
            <v>5496</v>
          </cell>
          <cell r="B429" t="str">
            <v>AGING ADULT SERVICES</v>
          </cell>
          <cell r="C429" t="str">
            <v>301 RAVENSWOOD</v>
          </cell>
          <cell r="D429">
            <v>0</v>
          </cell>
          <cell r="E429" t="str">
            <v>SHC</v>
          </cell>
          <cell r="F429">
            <v>0</v>
          </cell>
          <cell r="G429">
            <v>0</v>
          </cell>
          <cell r="H429">
            <v>2</v>
          </cell>
          <cell r="I429">
            <v>0</v>
          </cell>
          <cell r="J429">
            <v>2</v>
          </cell>
          <cell r="K429">
            <v>0</v>
          </cell>
        </row>
        <row r="430">
          <cell r="A430">
            <v>5497</v>
          </cell>
          <cell r="B430" t="str">
            <v>GUESS SERVICES</v>
          </cell>
          <cell r="C430" t="str">
            <v>301 RAVENSWOOD</v>
          </cell>
          <cell r="D430">
            <v>0</v>
          </cell>
          <cell r="E430" t="str">
            <v>SHC</v>
          </cell>
          <cell r="F430">
            <v>0</v>
          </cell>
          <cell r="G430">
            <v>0</v>
          </cell>
          <cell r="H430">
            <v>2</v>
          </cell>
          <cell r="I430">
            <v>0</v>
          </cell>
          <cell r="J430">
            <v>2</v>
          </cell>
          <cell r="K430">
            <v>0</v>
          </cell>
        </row>
        <row r="431">
          <cell r="A431">
            <v>5498</v>
          </cell>
          <cell r="B431" t="str">
            <v>CORPORATE PARTNER</v>
          </cell>
          <cell r="C431" t="str">
            <v>301 RAVENSWOOD</v>
          </cell>
          <cell r="D431">
            <v>0</v>
          </cell>
          <cell r="E431" t="str">
            <v>SHC</v>
          </cell>
          <cell r="F431">
            <v>0</v>
          </cell>
          <cell r="G431">
            <v>0</v>
          </cell>
          <cell r="H431">
            <v>2</v>
          </cell>
          <cell r="I431">
            <v>0</v>
          </cell>
          <cell r="J431">
            <v>2</v>
          </cell>
          <cell r="K431">
            <v>0</v>
          </cell>
        </row>
        <row r="432">
          <cell r="A432">
            <v>5913</v>
          </cell>
          <cell r="B432" t="str">
            <v>DAY HOSPITAL, KATHARINE HANRAHAN</v>
          </cell>
          <cell r="C432" t="str">
            <v>LPCH</v>
          </cell>
          <cell r="D432" t="str">
            <v>1511</v>
          </cell>
          <cell r="E432" t="str">
            <v>LPCH</v>
          </cell>
          <cell r="F432">
            <v>0</v>
          </cell>
          <cell r="G432">
            <v>0</v>
          </cell>
          <cell r="H432">
            <v>0</v>
          </cell>
          <cell r="I432">
            <v>2</v>
          </cell>
          <cell r="J432">
            <v>2</v>
          </cell>
          <cell r="K432">
            <v>0</v>
          </cell>
        </row>
        <row r="433">
          <cell r="A433">
            <v>5503</v>
          </cell>
          <cell r="B433" t="str">
            <v>GENOME CENTER</v>
          </cell>
          <cell r="C433" t="str">
            <v>3165 PORTE DR.</v>
          </cell>
          <cell r="D433">
            <v>0</v>
          </cell>
          <cell r="E433" t="str">
            <v>MS</v>
          </cell>
          <cell r="F433">
            <v>1</v>
          </cell>
          <cell r="G433">
            <v>0</v>
          </cell>
          <cell r="H433">
            <v>0</v>
          </cell>
          <cell r="I433">
            <v>0</v>
          </cell>
          <cell r="J433">
            <v>1</v>
          </cell>
          <cell r="K433" t="str">
            <v/>
          </cell>
        </row>
        <row r="434">
          <cell r="A434">
            <v>5504</v>
          </cell>
          <cell r="B434" t="str">
            <v xml:space="preserve">DEPT OF PEDS - BILLING/REIMBURSEMENT </v>
          </cell>
          <cell r="C434" t="str">
            <v>NBER, 30 ALTA RD.</v>
          </cell>
          <cell r="D434" t="str">
            <v>1ST FLOOR</v>
          </cell>
          <cell r="E434" t="str">
            <v>MS</v>
          </cell>
          <cell r="F434">
            <v>1</v>
          </cell>
          <cell r="G434">
            <v>0</v>
          </cell>
          <cell r="H434">
            <v>0</v>
          </cell>
          <cell r="I434">
            <v>0</v>
          </cell>
          <cell r="J434">
            <v>1</v>
          </cell>
          <cell r="K434" t="str">
            <v/>
          </cell>
        </row>
        <row r="435">
          <cell r="A435">
            <v>5913</v>
          </cell>
          <cell r="B435" t="str">
            <v>FILM LIBRARY (X-RAY)</v>
          </cell>
          <cell r="C435" t="str">
            <v>LPCH</v>
          </cell>
          <cell r="D435" t="str">
            <v>1662</v>
          </cell>
          <cell r="E435" t="str">
            <v>LPCH</v>
          </cell>
          <cell r="F435">
            <v>0</v>
          </cell>
          <cell r="G435">
            <v>0</v>
          </cell>
          <cell r="H435">
            <v>0</v>
          </cell>
          <cell r="I435">
            <v>2</v>
          </cell>
          <cell r="J435">
            <v>2</v>
          </cell>
          <cell r="K435">
            <v>0</v>
          </cell>
        </row>
        <row r="436">
          <cell r="A436">
            <v>5521</v>
          </cell>
          <cell r="B436" t="str">
            <v>MEDICAL DEVELOPMENT, OFFICE OF (EFF 06/30/03)</v>
          </cell>
          <cell r="C436" t="str">
            <v>3172 Porter</v>
          </cell>
          <cell r="D436" t="str">
            <v xml:space="preserve"> </v>
          </cell>
          <cell r="E436" t="str">
            <v>MS</v>
          </cell>
          <cell r="F436">
            <v>1</v>
          </cell>
          <cell r="G436">
            <v>0</v>
          </cell>
          <cell r="H436">
            <v>0</v>
          </cell>
          <cell r="I436">
            <v>0</v>
          </cell>
          <cell r="J436">
            <v>1</v>
          </cell>
          <cell r="K436" t="str">
            <v/>
          </cell>
        </row>
        <row r="437">
          <cell r="A437">
            <v>5525</v>
          </cell>
          <cell r="B437" t="str">
            <v>STANFORD REFERAL CENTER (TELECENTER)</v>
          </cell>
          <cell r="C437" t="str">
            <v>SoM Leased - Others</v>
          </cell>
          <cell r="D437" t="str">
            <v>P166-7</v>
          </cell>
          <cell r="E437" t="str">
            <v>MS</v>
          </cell>
          <cell r="F437">
            <v>1</v>
          </cell>
          <cell r="G437">
            <v>0</v>
          </cell>
          <cell r="H437">
            <v>0</v>
          </cell>
          <cell r="I437">
            <v>0</v>
          </cell>
          <cell r="J437">
            <v>1</v>
          </cell>
          <cell r="K437" t="str">
            <v/>
          </cell>
        </row>
        <row r="438">
          <cell r="A438">
            <v>5530</v>
          </cell>
          <cell r="B438" t="str">
            <v xml:space="preserve">DEPT OF PEDS - BILLING/REIMBURSEMENT </v>
          </cell>
          <cell r="C438" t="str">
            <v>SoM Leased - Others</v>
          </cell>
          <cell r="D438">
            <v>130</v>
          </cell>
          <cell r="E438" t="str">
            <v>MS</v>
          </cell>
          <cell r="F438">
            <v>1</v>
          </cell>
          <cell r="G438">
            <v>0</v>
          </cell>
          <cell r="H438">
            <v>0</v>
          </cell>
          <cell r="I438">
            <v>0</v>
          </cell>
          <cell r="J438">
            <v>1</v>
          </cell>
          <cell r="K438" t="str">
            <v/>
          </cell>
        </row>
        <row r="439">
          <cell r="A439">
            <v>5534</v>
          </cell>
          <cell r="B439" t="str">
            <v>CENTER FOR EDUCATION</v>
          </cell>
          <cell r="C439" t="str">
            <v>1850 EMBARCADERO</v>
          </cell>
          <cell r="D439">
            <v>0</v>
          </cell>
          <cell r="E439" t="str">
            <v>SHC</v>
          </cell>
          <cell r="F439">
            <v>0</v>
          </cell>
          <cell r="G439">
            <v>0</v>
          </cell>
          <cell r="H439">
            <v>2</v>
          </cell>
          <cell r="I439">
            <v>0</v>
          </cell>
          <cell r="J439">
            <v>2</v>
          </cell>
          <cell r="K439">
            <v>0</v>
          </cell>
        </row>
        <row r="440">
          <cell r="A440">
            <v>5541</v>
          </cell>
          <cell r="B440" t="str">
            <v>SPRC/CENTER FOR CLINICAL INVESTIGATION</v>
          </cell>
          <cell r="C440" t="str">
            <v>1070 ARARTRADERO</v>
          </cell>
          <cell r="D440">
            <v>0</v>
          </cell>
          <cell r="E440" t="str">
            <v>MS</v>
          </cell>
          <cell r="F440">
            <v>1</v>
          </cell>
          <cell r="G440">
            <v>0</v>
          </cell>
          <cell r="H440">
            <v>0</v>
          </cell>
          <cell r="I440">
            <v>0</v>
          </cell>
          <cell r="J440">
            <v>1</v>
          </cell>
          <cell r="K440">
            <v>0</v>
          </cell>
        </row>
        <row r="441">
          <cell r="A441">
            <v>5542</v>
          </cell>
          <cell r="B441" t="str">
            <v>STEMCELL BIOLOGY &amp; REGENERATIVE MEDICINE (ISCBRM</v>
          </cell>
          <cell r="C441" t="str">
            <v>1050 ARASTRADERO</v>
          </cell>
          <cell r="D441" t="str">
            <v>A148</v>
          </cell>
          <cell r="E441" t="str">
            <v>MS</v>
          </cell>
          <cell r="F441">
            <v>1</v>
          </cell>
          <cell r="G441">
            <v>0</v>
          </cell>
          <cell r="H441">
            <v>0</v>
          </cell>
          <cell r="I441">
            <v>0</v>
          </cell>
          <cell r="J441">
            <v>1</v>
          </cell>
          <cell r="K441" t="str">
            <v/>
          </cell>
        </row>
        <row r="442">
          <cell r="A442">
            <v>5543</v>
          </cell>
          <cell r="B442" t="str">
            <v xml:space="preserve">NEUROSCIENCE INSTITUTE </v>
          </cell>
          <cell r="C442" t="str">
            <v>1050 ARASTRADERO</v>
          </cell>
          <cell r="D442" t="str">
            <v>A148</v>
          </cell>
          <cell r="E442" t="str">
            <v>MS</v>
          </cell>
          <cell r="F442">
            <v>1</v>
          </cell>
          <cell r="G442">
            <v>0</v>
          </cell>
          <cell r="H442">
            <v>0</v>
          </cell>
          <cell r="I442">
            <v>0</v>
          </cell>
          <cell r="J442">
            <v>1</v>
          </cell>
          <cell r="K442" t="str">
            <v/>
          </cell>
        </row>
        <row r="443">
          <cell r="A443">
            <v>5913</v>
          </cell>
          <cell r="B443" t="str">
            <v>RADIOLOGY, DEPT OF</v>
          </cell>
          <cell r="C443" t="str">
            <v>LPCH</v>
          </cell>
          <cell r="D443" t="str">
            <v>1662</v>
          </cell>
          <cell r="E443" t="str">
            <v>LPCH</v>
          </cell>
          <cell r="F443">
            <v>0</v>
          </cell>
          <cell r="G443">
            <v>0</v>
          </cell>
          <cell r="H443">
            <v>0</v>
          </cell>
          <cell r="I443">
            <v>2</v>
          </cell>
          <cell r="J443">
            <v>2</v>
          </cell>
          <cell r="K443">
            <v>0</v>
          </cell>
        </row>
        <row r="444">
          <cell r="A444">
            <v>5545</v>
          </cell>
          <cell r="B444" t="str">
            <v>WEB CENTER</v>
          </cell>
          <cell r="C444" t="str">
            <v>SoM Leased - Others</v>
          </cell>
          <cell r="D444" t="str">
            <v>P161</v>
          </cell>
          <cell r="E444" t="str">
            <v>MS</v>
          </cell>
          <cell r="F444">
            <v>1</v>
          </cell>
          <cell r="G444">
            <v>0</v>
          </cell>
          <cell r="H444">
            <v>0</v>
          </cell>
          <cell r="I444">
            <v>0</v>
          </cell>
          <cell r="J444">
            <v>1</v>
          </cell>
          <cell r="K444">
            <v>0</v>
          </cell>
        </row>
        <row r="445">
          <cell r="A445">
            <v>5546</v>
          </cell>
          <cell r="B445" t="str">
            <v>CLINICAL LAB</v>
          </cell>
          <cell r="C445" t="str">
            <v>3375 HILLVIEW</v>
          </cell>
          <cell r="D445">
            <v>0</v>
          </cell>
          <cell r="E445" t="str">
            <v>SHC</v>
          </cell>
          <cell r="F445">
            <v>0</v>
          </cell>
          <cell r="G445">
            <v>0</v>
          </cell>
          <cell r="H445">
            <v>1</v>
          </cell>
          <cell r="I445">
            <v>0</v>
          </cell>
          <cell r="J445">
            <v>1</v>
          </cell>
          <cell r="K445">
            <v>0</v>
          </cell>
        </row>
        <row r="446">
          <cell r="A446">
            <v>5548</v>
          </cell>
          <cell r="B446" t="str">
            <v>PROFESSIONAL BILLING ORGANIZATION</v>
          </cell>
          <cell r="C446" t="str">
            <v>1804 EMBARCADERO</v>
          </cell>
          <cell r="D446">
            <v>0</v>
          </cell>
          <cell r="E446" t="str">
            <v>SHC</v>
          </cell>
          <cell r="F446">
            <v>0</v>
          </cell>
          <cell r="G446">
            <v>0</v>
          </cell>
          <cell r="H446">
            <v>3</v>
          </cell>
          <cell r="I446">
            <v>0</v>
          </cell>
          <cell r="J446">
            <v>3</v>
          </cell>
          <cell r="K446">
            <v>0</v>
          </cell>
        </row>
        <row r="447">
          <cell r="A447">
            <v>5547</v>
          </cell>
          <cell r="B447" t="str">
            <v>MARKETING</v>
          </cell>
          <cell r="C447" t="str">
            <v>1510 PAGEMILL</v>
          </cell>
          <cell r="D447" t="str">
            <v>2ND FLR</v>
          </cell>
          <cell r="E447" t="str">
            <v>SHC</v>
          </cell>
          <cell r="F447">
            <v>0</v>
          </cell>
          <cell r="G447">
            <v>0</v>
          </cell>
          <cell r="H447">
            <v>2</v>
          </cell>
          <cell r="I447">
            <v>0</v>
          </cell>
          <cell r="J447">
            <v>2</v>
          </cell>
          <cell r="K447">
            <v>0</v>
          </cell>
        </row>
        <row r="448">
          <cell r="A448">
            <v>5549</v>
          </cell>
          <cell r="B448" t="str">
            <v>.</v>
          </cell>
          <cell r="C448" t="str">
            <v>SoM Leased - Others</v>
          </cell>
          <cell r="D448" t="str">
            <v>SUITE 225</v>
          </cell>
          <cell r="E448" t="str">
            <v>MS</v>
          </cell>
          <cell r="F448">
            <v>1</v>
          </cell>
          <cell r="G448">
            <v>0</v>
          </cell>
          <cell r="H448">
            <v>0</v>
          </cell>
          <cell r="I448">
            <v>0</v>
          </cell>
          <cell r="J448">
            <v>1</v>
          </cell>
          <cell r="K448">
            <v>0</v>
          </cell>
        </row>
        <row r="449">
          <cell r="A449">
            <v>5550</v>
          </cell>
          <cell r="B449" t="str">
            <v>VA PSYCHIATRY</v>
          </cell>
          <cell r="C449" t="str">
            <v>401 Quarry</v>
          </cell>
          <cell r="D449">
            <v>0</v>
          </cell>
          <cell r="E449" t="str">
            <v>MS</v>
          </cell>
          <cell r="F449">
            <v>1</v>
          </cell>
          <cell r="G449">
            <v>0</v>
          </cell>
          <cell r="H449">
            <v>0</v>
          </cell>
          <cell r="I449">
            <v>0</v>
          </cell>
          <cell r="J449">
            <v>1</v>
          </cell>
          <cell r="K449" t="str">
            <v/>
          </cell>
        </row>
        <row r="450">
          <cell r="A450">
            <v>5556</v>
          </cell>
          <cell r="B450" t="str">
            <v>BLOOD CENTER</v>
          </cell>
          <cell r="C450" t="str">
            <v xml:space="preserve">3373 HILVIEW </v>
          </cell>
          <cell r="D450">
            <v>0</v>
          </cell>
          <cell r="E450" t="str">
            <v>SHC</v>
          </cell>
          <cell r="F450">
            <v>0</v>
          </cell>
          <cell r="G450">
            <v>0</v>
          </cell>
          <cell r="H450">
            <v>1</v>
          </cell>
          <cell r="I450">
            <v>0</v>
          </cell>
          <cell r="J450">
            <v>1</v>
          </cell>
          <cell r="K450">
            <v>0</v>
          </cell>
        </row>
        <row r="451">
          <cell r="A451">
            <v>5567</v>
          </cell>
          <cell r="B451" t="str">
            <v>PATIENT FINANCIAL SERVICES</v>
          </cell>
          <cell r="C451" t="str">
            <v>2465 FABER</v>
          </cell>
          <cell r="D451">
            <v>0</v>
          </cell>
          <cell r="E451" t="str">
            <v>SHC</v>
          </cell>
          <cell r="F451">
            <v>0</v>
          </cell>
          <cell r="G451">
            <v>0</v>
          </cell>
          <cell r="H451">
            <v>1</v>
          </cell>
          <cell r="I451">
            <v>0</v>
          </cell>
          <cell r="J451">
            <v>1</v>
          </cell>
          <cell r="K451">
            <v>0</v>
          </cell>
        </row>
        <row r="452">
          <cell r="A452">
            <v>5568</v>
          </cell>
          <cell r="B452" t="str">
            <v>IMFORMATION TECHNOLOGY DEPARTMENT</v>
          </cell>
          <cell r="C452" t="str">
            <v>1820 EMBARCADERO 1</v>
          </cell>
          <cell r="D452">
            <v>1830</v>
          </cell>
          <cell r="E452" t="str">
            <v>SHC</v>
          </cell>
          <cell r="F452">
            <v>0</v>
          </cell>
          <cell r="G452">
            <v>0</v>
          </cell>
          <cell r="H452">
            <v>2</v>
          </cell>
          <cell r="I452">
            <v>0</v>
          </cell>
          <cell r="J452">
            <v>2</v>
          </cell>
          <cell r="K452">
            <v>0</v>
          </cell>
        </row>
        <row r="453">
          <cell r="A453">
            <v>5569</v>
          </cell>
          <cell r="B453" t="str">
            <v>IMFORMATION TECHNOLOGY DEPARTMENT</v>
          </cell>
          <cell r="C453" t="str">
            <v>1830 EMBARCADERO 2</v>
          </cell>
          <cell r="D453">
            <v>1830</v>
          </cell>
          <cell r="E453" t="str">
            <v>SHC</v>
          </cell>
          <cell r="F453">
            <v>0</v>
          </cell>
          <cell r="G453">
            <v>0</v>
          </cell>
          <cell r="H453">
            <v>2</v>
          </cell>
          <cell r="I453">
            <v>0</v>
          </cell>
          <cell r="J453">
            <v>2</v>
          </cell>
          <cell r="K453">
            <v>0</v>
          </cell>
        </row>
        <row r="454">
          <cell r="A454">
            <v>5570</v>
          </cell>
          <cell r="B454" t="str">
            <v>IMFORMATION TECHNOLOGY DEPARTMENT</v>
          </cell>
          <cell r="C454" t="str">
            <v>1840 EMBARCADERO 3</v>
          </cell>
          <cell r="D454">
            <v>1830</v>
          </cell>
          <cell r="E454" t="str">
            <v>SHC</v>
          </cell>
          <cell r="F454">
            <v>0</v>
          </cell>
          <cell r="G454">
            <v>0</v>
          </cell>
          <cell r="H454">
            <v>2</v>
          </cell>
          <cell r="I454">
            <v>0</v>
          </cell>
          <cell r="J454">
            <v>2</v>
          </cell>
          <cell r="K454">
            <v>0</v>
          </cell>
        </row>
        <row r="455">
          <cell r="A455">
            <v>5593</v>
          </cell>
          <cell r="B455" t="str">
            <v>CONFLICT OF INTEREST ( COI )</v>
          </cell>
          <cell r="C455" t="str">
            <v>1070 ARRASTRADERO</v>
          </cell>
          <cell r="D455" t="str">
            <v>RM 270</v>
          </cell>
          <cell r="E455" t="str">
            <v>MS</v>
          </cell>
          <cell r="F455">
            <v>1</v>
          </cell>
          <cell r="G455">
            <v>0</v>
          </cell>
          <cell r="H455">
            <v>0</v>
          </cell>
          <cell r="I455">
            <v>0</v>
          </cell>
          <cell r="J455">
            <v>1</v>
          </cell>
          <cell r="K455">
            <v>0</v>
          </cell>
        </row>
        <row r="456">
          <cell r="A456">
            <v>5595</v>
          </cell>
          <cell r="B456" t="str">
            <v>OFFICE OF MEDICAL EDUCATION</v>
          </cell>
          <cell r="C456" t="str">
            <v>1070 ARRASTRADERO</v>
          </cell>
          <cell r="D456" t="str">
            <v>SUITE 221</v>
          </cell>
          <cell r="E456" t="str">
            <v>MS</v>
          </cell>
          <cell r="F456">
            <v>1</v>
          </cell>
          <cell r="G456">
            <v>0</v>
          </cell>
          <cell r="H456">
            <v>0</v>
          </cell>
          <cell r="I456">
            <v>0</v>
          </cell>
          <cell r="J456">
            <v>1</v>
          </cell>
          <cell r="K456">
            <v>0</v>
          </cell>
        </row>
        <row r="457">
          <cell r="A457">
            <v>5598</v>
          </cell>
          <cell r="B457" t="str">
            <v>RADIATION ONCOLOGY - RADIATION PHYSICS</v>
          </cell>
          <cell r="C457" t="str">
            <v>1070 ARRASTRADERO</v>
          </cell>
          <cell r="D457">
            <v>0</v>
          </cell>
          <cell r="E457" t="str">
            <v>MS</v>
          </cell>
          <cell r="F457">
            <v>1</v>
          </cell>
          <cell r="G457">
            <v>0</v>
          </cell>
          <cell r="H457">
            <v>0</v>
          </cell>
          <cell r="I457">
            <v>0</v>
          </cell>
          <cell r="J457">
            <v>1</v>
          </cell>
          <cell r="K457">
            <v>0</v>
          </cell>
        </row>
        <row r="458">
          <cell r="A458">
            <v>5599</v>
          </cell>
          <cell r="B458" t="str">
            <v>BIO-ADD SERVICE CCENTER</v>
          </cell>
          <cell r="C458" t="str">
            <v>1050 ARRASTRADERO</v>
          </cell>
          <cell r="D458" t="str">
            <v>A148</v>
          </cell>
          <cell r="E458" t="str">
            <v>MS</v>
          </cell>
          <cell r="F458">
            <v>1</v>
          </cell>
          <cell r="G458">
            <v>0</v>
          </cell>
          <cell r="H458">
            <v>0</v>
          </cell>
          <cell r="I458">
            <v>0</v>
          </cell>
          <cell r="J458">
            <v>1</v>
          </cell>
          <cell r="K458">
            <v>0</v>
          </cell>
        </row>
        <row r="459">
          <cell r="A459">
            <v>5780</v>
          </cell>
          <cell r="B459" t="str">
            <v>PEDS</v>
          </cell>
          <cell r="C459" t="str">
            <v>555 MIDDLEFIELD</v>
          </cell>
          <cell r="D459">
            <v>0</v>
          </cell>
          <cell r="E459" t="str">
            <v>SHC</v>
          </cell>
          <cell r="F459">
            <v>1</v>
          </cell>
          <cell r="G459">
            <v>0</v>
          </cell>
          <cell r="H459">
            <v>0</v>
          </cell>
          <cell r="I459">
            <v>0</v>
          </cell>
          <cell r="J459">
            <v>1</v>
          </cell>
          <cell r="K459">
            <v>0</v>
          </cell>
        </row>
        <row r="460">
          <cell r="A460">
            <v>5581</v>
          </cell>
          <cell r="B460" t="str">
            <v>ASIAN LIVER CENTER</v>
          </cell>
          <cell r="C460" t="str">
            <v>490 S CALIFORNIA</v>
          </cell>
          <cell r="D460">
            <v>0</v>
          </cell>
          <cell r="E460" t="str">
            <v>SHC</v>
          </cell>
          <cell r="F460">
            <v>1</v>
          </cell>
          <cell r="G460">
            <v>0</v>
          </cell>
          <cell r="H460">
            <v>0</v>
          </cell>
          <cell r="I460">
            <v>0</v>
          </cell>
          <cell r="J460">
            <v>1</v>
          </cell>
          <cell r="K460">
            <v>0</v>
          </cell>
        </row>
        <row r="461">
          <cell r="A461">
            <v>5600</v>
          </cell>
          <cell r="B461" t="str">
            <v>CCU</v>
          </cell>
          <cell r="C461" t="str">
            <v>FALK</v>
          </cell>
          <cell r="D461" t="str">
            <v xml:space="preserve"> D1 CCU</v>
          </cell>
          <cell r="E461" t="str">
            <v>MS</v>
          </cell>
          <cell r="F461">
            <v>1</v>
          </cell>
          <cell r="G461">
            <v>0</v>
          </cell>
          <cell r="H461">
            <v>0</v>
          </cell>
          <cell r="I461">
            <v>0</v>
          </cell>
          <cell r="J461">
            <v>1</v>
          </cell>
          <cell r="K461" t="str">
            <v/>
          </cell>
        </row>
        <row r="462">
          <cell r="A462">
            <v>5601</v>
          </cell>
          <cell r="B462" t="str">
            <v>CSU (CARDIAC SURGERY UNIT)</v>
          </cell>
          <cell r="C462" t="str">
            <v>FALK</v>
          </cell>
          <cell r="D462" t="str">
            <v xml:space="preserve"> D1 CSU</v>
          </cell>
          <cell r="E462" t="str">
            <v>MS</v>
          </cell>
          <cell r="F462">
            <v>1</v>
          </cell>
          <cell r="G462">
            <v>0</v>
          </cell>
          <cell r="H462">
            <v>0</v>
          </cell>
          <cell r="I462">
            <v>0</v>
          </cell>
          <cell r="J462">
            <v>1</v>
          </cell>
          <cell r="K462" t="str">
            <v/>
          </cell>
        </row>
        <row r="463">
          <cell r="A463">
            <v>5637</v>
          </cell>
          <cell r="B463" t="str">
            <v>CENTER FOR CARDIOVASCULAR INTERVENTION</v>
          </cell>
          <cell r="C463" t="str">
            <v>FALK</v>
          </cell>
          <cell r="D463" t="str">
            <v xml:space="preserve"> H3554</v>
          </cell>
          <cell r="E463" t="str">
            <v>MS</v>
          </cell>
          <cell r="F463">
            <v>1</v>
          </cell>
          <cell r="G463">
            <v>0</v>
          </cell>
          <cell r="H463">
            <v>0</v>
          </cell>
          <cell r="I463">
            <v>0</v>
          </cell>
          <cell r="J463">
            <v>1</v>
          </cell>
          <cell r="K463" t="str">
            <v/>
          </cell>
        </row>
        <row r="464">
          <cell r="A464">
            <v>5640</v>
          </cell>
          <cell r="B464" t="str">
            <v>ANESTHESIA</v>
          </cell>
          <cell r="C464" t="str">
            <v>FALK</v>
          </cell>
          <cell r="D464" t="str">
            <v xml:space="preserve"> H3581</v>
          </cell>
          <cell r="E464" t="str">
            <v>MS</v>
          </cell>
          <cell r="F464">
            <v>1</v>
          </cell>
          <cell r="G464">
            <v>0</v>
          </cell>
          <cell r="H464">
            <v>0</v>
          </cell>
          <cell r="I464">
            <v>0</v>
          </cell>
          <cell r="J464">
            <v>1</v>
          </cell>
          <cell r="K464" t="str">
            <v/>
          </cell>
        </row>
        <row r="465">
          <cell r="A465">
            <v>5649</v>
          </cell>
          <cell r="B465" t="str">
            <v>H1 PATIENT CARE SERVICES</v>
          </cell>
          <cell r="C465" t="str">
            <v xml:space="preserve">300 PATEUR </v>
          </cell>
          <cell r="D465" t="str">
            <v>H-1</v>
          </cell>
          <cell r="E465" t="str">
            <v>SHC</v>
          </cell>
          <cell r="F465">
            <v>0</v>
          </cell>
          <cell r="G465">
            <v>0</v>
          </cell>
          <cell r="H465">
            <v>2</v>
          </cell>
          <cell r="I465">
            <v>0</v>
          </cell>
          <cell r="J465">
            <v>0</v>
          </cell>
          <cell r="K465">
            <v>0</v>
          </cell>
        </row>
        <row r="466">
          <cell r="A466">
            <v>5650</v>
          </cell>
          <cell r="B466" t="str">
            <v>FS &amp; P BUSINESS OPERATIONS</v>
          </cell>
          <cell r="C466" t="str">
            <v>300 PASTEUR</v>
          </cell>
          <cell r="D466" t="str">
            <v>HH017</v>
          </cell>
          <cell r="E466" t="str">
            <v xml:space="preserve">SHC </v>
          </cell>
          <cell r="F466">
            <v>0</v>
          </cell>
          <cell r="G466">
            <v>0</v>
          </cell>
          <cell r="H466">
            <v>2</v>
          </cell>
          <cell r="I466">
            <v>0</v>
          </cell>
          <cell r="J466">
            <v>0</v>
          </cell>
          <cell r="K466">
            <v>0</v>
          </cell>
        </row>
        <row r="467">
          <cell r="A467">
            <v>5655</v>
          </cell>
          <cell r="B467" t="str">
            <v>SURGERY (RESIDENCY PROGRAM)</v>
          </cell>
          <cell r="C467" t="str">
            <v>FALK</v>
          </cell>
          <cell r="D467" t="str">
            <v xml:space="preserve"> H3680</v>
          </cell>
          <cell r="E467" t="str">
            <v>MS</v>
          </cell>
          <cell r="F467">
            <v>1</v>
          </cell>
          <cell r="G467">
            <v>0</v>
          </cell>
          <cell r="H467">
            <v>0</v>
          </cell>
          <cell r="I467">
            <v>0</v>
          </cell>
          <cell r="J467">
            <v>1</v>
          </cell>
          <cell r="K467" t="str">
            <v/>
          </cell>
        </row>
        <row r="468">
          <cell r="A468">
            <v>5655</v>
          </cell>
          <cell r="B468" t="str">
            <v>SURGERY ADMINISTRATION</v>
          </cell>
          <cell r="C468" t="str">
            <v>FALK</v>
          </cell>
          <cell r="D468" t="str">
            <v xml:space="preserve"> H3680</v>
          </cell>
          <cell r="E468" t="str">
            <v>MS</v>
          </cell>
          <cell r="F468">
            <v>1</v>
          </cell>
          <cell r="G468">
            <v>0</v>
          </cell>
          <cell r="H468">
            <v>0</v>
          </cell>
          <cell r="I468">
            <v>0</v>
          </cell>
          <cell r="J468">
            <v>1</v>
          </cell>
          <cell r="K468" t="str">
            <v/>
          </cell>
        </row>
        <row r="469">
          <cell r="A469">
            <v>5701</v>
          </cell>
          <cell r="B469" t="str">
            <v>SPACTRUM. CHILD HEALTH</v>
          </cell>
          <cell r="C469" t="str">
            <v>800 WELCH RD.</v>
          </cell>
          <cell r="D469">
            <v>0</v>
          </cell>
          <cell r="E469" t="str">
            <v>MS</v>
          </cell>
          <cell r="F469">
            <v>1</v>
          </cell>
          <cell r="G469">
            <v>0</v>
          </cell>
          <cell r="H469">
            <v>0</v>
          </cell>
          <cell r="I469">
            <v>0</v>
          </cell>
          <cell r="J469">
            <v>1</v>
          </cell>
          <cell r="K469" t="str">
            <v/>
          </cell>
        </row>
        <row r="470">
          <cell r="A470">
            <v>5702</v>
          </cell>
          <cell r="B470" t="str">
            <v>LYMPHOMA/MED/ONCOLOGY</v>
          </cell>
          <cell r="C470" t="str">
            <v>800 WELCH RD.</v>
          </cell>
          <cell r="D470">
            <v>0</v>
          </cell>
          <cell r="E470" t="str">
            <v>MS</v>
          </cell>
          <cell r="F470">
            <v>1</v>
          </cell>
          <cell r="G470">
            <v>0</v>
          </cell>
          <cell r="H470">
            <v>0</v>
          </cell>
          <cell r="I470">
            <v>0</v>
          </cell>
          <cell r="J470">
            <v>1</v>
          </cell>
          <cell r="K470" t="str">
            <v/>
          </cell>
        </row>
        <row r="471">
          <cell r="A471">
            <v>5704</v>
          </cell>
          <cell r="B471" t="str">
            <v xml:space="preserve">SLEEP CLINIC </v>
          </cell>
          <cell r="C471" t="str">
            <v xml:space="preserve">HOOVER </v>
          </cell>
          <cell r="D471" t="str">
            <v>N001</v>
          </cell>
          <cell r="E471" t="str">
            <v>SHC</v>
          </cell>
          <cell r="F471">
            <v>0</v>
          </cell>
          <cell r="G471">
            <v>0</v>
          </cell>
          <cell r="H471">
            <v>1</v>
          </cell>
          <cell r="I471">
            <v>0</v>
          </cell>
          <cell r="J471">
            <v>1</v>
          </cell>
          <cell r="K471" t="str">
            <v/>
          </cell>
        </row>
        <row r="472">
          <cell r="A472">
            <v>5705</v>
          </cell>
          <cell r="B472" t="str">
            <v>RAD / ONC</v>
          </cell>
          <cell r="C472" t="str">
            <v>800 WELCH RD.</v>
          </cell>
          <cell r="D472">
            <v>0</v>
          </cell>
          <cell r="E472" t="str">
            <v>MS</v>
          </cell>
          <cell r="F472">
            <v>1</v>
          </cell>
          <cell r="G472">
            <v>0</v>
          </cell>
          <cell r="H472">
            <v>0</v>
          </cell>
          <cell r="I472">
            <v>0</v>
          </cell>
          <cell r="J472">
            <v>1</v>
          </cell>
          <cell r="K472">
            <v>0</v>
          </cell>
        </row>
        <row r="473">
          <cell r="A473">
            <v>5706</v>
          </cell>
          <cell r="B473" t="str">
            <v>CTRU</v>
          </cell>
          <cell r="C473" t="str">
            <v>800 WELCH RD.</v>
          </cell>
          <cell r="D473">
            <v>0</v>
          </cell>
          <cell r="E473" t="str">
            <v>MS</v>
          </cell>
          <cell r="F473">
            <v>1</v>
          </cell>
          <cell r="G473">
            <v>0</v>
          </cell>
          <cell r="H473">
            <v>0</v>
          </cell>
          <cell r="I473">
            <v>0</v>
          </cell>
          <cell r="J473">
            <v>1</v>
          </cell>
          <cell r="K473">
            <v>0</v>
          </cell>
        </row>
        <row r="474">
          <cell r="A474">
            <v>5708</v>
          </cell>
          <cell r="B474" t="str">
            <v xml:space="preserve">DERMATOLOGY  </v>
          </cell>
          <cell r="C474" t="str">
            <v>800 WELCH RD.</v>
          </cell>
          <cell r="D474">
            <v>0</v>
          </cell>
          <cell r="E474" t="str">
            <v>MS</v>
          </cell>
          <cell r="F474">
            <v>1</v>
          </cell>
          <cell r="G474">
            <v>0</v>
          </cell>
          <cell r="H474">
            <v>0</v>
          </cell>
          <cell r="I474">
            <v>0</v>
          </cell>
          <cell r="J474">
            <v>1</v>
          </cell>
          <cell r="K474">
            <v>0</v>
          </cell>
        </row>
        <row r="475">
          <cell r="A475">
            <v>5709</v>
          </cell>
          <cell r="B475" t="str">
            <v>ENT / MED/ ONC</v>
          </cell>
          <cell r="C475" t="str">
            <v>800 WELCH RD.</v>
          </cell>
          <cell r="D475">
            <v>0</v>
          </cell>
          <cell r="E475" t="str">
            <v>MS</v>
          </cell>
          <cell r="F475">
            <v>1</v>
          </cell>
          <cell r="G475">
            <v>0</v>
          </cell>
          <cell r="H475">
            <v>0</v>
          </cell>
          <cell r="I475">
            <v>0</v>
          </cell>
          <cell r="J475">
            <v>1</v>
          </cell>
          <cell r="K475" t="str">
            <v/>
          </cell>
        </row>
        <row r="476">
          <cell r="A476">
            <v>5715</v>
          </cell>
          <cell r="B476" t="str">
            <v>WALL CENTER, DEPT OF PEDS</v>
          </cell>
          <cell r="C476" t="str">
            <v>770 WELCH RD.</v>
          </cell>
          <cell r="D476" t="str">
            <v>4TH FL</v>
          </cell>
          <cell r="E476" t="str">
            <v>MS</v>
          </cell>
          <cell r="F476">
            <v>1</v>
          </cell>
          <cell r="G476">
            <v>0</v>
          </cell>
          <cell r="H476">
            <v>0</v>
          </cell>
          <cell r="I476">
            <v>0</v>
          </cell>
          <cell r="J476">
            <v>1</v>
          </cell>
          <cell r="K476" t="str">
            <v/>
          </cell>
        </row>
        <row r="477">
          <cell r="A477">
            <v>5716</v>
          </cell>
          <cell r="B477" t="str">
            <v>AGING MEMORY MOOD AND SLEEP</v>
          </cell>
          <cell r="C477">
            <v>401</v>
          </cell>
          <cell r="D477">
            <v>0</v>
          </cell>
          <cell r="E477" t="str">
            <v>MS</v>
          </cell>
          <cell r="F477">
            <v>1</v>
          </cell>
          <cell r="G477">
            <v>0</v>
          </cell>
          <cell r="H477">
            <v>0</v>
          </cell>
          <cell r="I477">
            <v>0</v>
          </cell>
          <cell r="J477">
            <v>1</v>
          </cell>
          <cell r="K477">
            <v>0</v>
          </cell>
        </row>
        <row r="478">
          <cell r="A478">
            <v>5717</v>
          </cell>
          <cell r="B478" t="str">
            <v>CENTER FOR PSYCHIATRY</v>
          </cell>
          <cell r="C478" t="str">
            <v>401 QURRY</v>
          </cell>
          <cell r="D478">
            <v>0</v>
          </cell>
          <cell r="E478" t="str">
            <v>MS</v>
          </cell>
          <cell r="F478">
            <v>1</v>
          </cell>
          <cell r="G478">
            <v>0</v>
          </cell>
          <cell r="H478">
            <v>0</v>
          </cell>
          <cell r="I478">
            <v>0</v>
          </cell>
          <cell r="J478">
            <v>1</v>
          </cell>
          <cell r="K478">
            <v>0</v>
          </cell>
        </row>
        <row r="479">
          <cell r="A479">
            <v>5718</v>
          </cell>
          <cell r="B479" t="str">
            <v>PSYCHIATRY SPIEGEL GROUP</v>
          </cell>
          <cell r="C479" t="str">
            <v>401 QURRY</v>
          </cell>
          <cell r="D479">
            <v>0</v>
          </cell>
          <cell r="E479" t="str">
            <v>MS</v>
          </cell>
          <cell r="F479">
            <v>1</v>
          </cell>
          <cell r="G479">
            <v>0</v>
          </cell>
          <cell r="H479">
            <v>0</v>
          </cell>
          <cell r="I479">
            <v>0</v>
          </cell>
          <cell r="J479">
            <v>1</v>
          </cell>
          <cell r="K479">
            <v>0</v>
          </cell>
        </row>
        <row r="480">
          <cell r="A480">
            <v>5719</v>
          </cell>
          <cell r="B480" t="str">
            <v>CHILD PSY</v>
          </cell>
          <cell r="C480" t="str">
            <v>401 QURRY</v>
          </cell>
          <cell r="D480">
            <v>0</v>
          </cell>
          <cell r="E480" t="str">
            <v>MS</v>
          </cell>
          <cell r="F480">
            <v>1</v>
          </cell>
          <cell r="G480">
            <v>0</v>
          </cell>
          <cell r="H480">
            <v>0</v>
          </cell>
          <cell r="I480">
            <v>0</v>
          </cell>
          <cell r="J480">
            <v>1</v>
          </cell>
          <cell r="K480">
            <v>0</v>
          </cell>
        </row>
        <row r="481">
          <cell r="A481">
            <v>5720</v>
          </cell>
          <cell r="B481" t="str">
            <v>PSYCH MED REC</v>
          </cell>
          <cell r="C481" t="str">
            <v>401 QURRY</v>
          </cell>
          <cell r="D481">
            <v>0</v>
          </cell>
          <cell r="E481" t="str">
            <v>MS</v>
          </cell>
          <cell r="F481">
            <v>1</v>
          </cell>
          <cell r="G481">
            <v>0</v>
          </cell>
          <cell r="H481">
            <v>0</v>
          </cell>
          <cell r="I481">
            <v>0</v>
          </cell>
          <cell r="J481">
            <v>1</v>
          </cell>
          <cell r="K481">
            <v>0</v>
          </cell>
        </row>
        <row r="482">
          <cell r="A482">
            <v>5721</v>
          </cell>
          <cell r="B482" t="str">
            <v>PSYCH CLINIC, OBSESSIVE</v>
          </cell>
          <cell r="C482" t="str">
            <v>401 QURRY</v>
          </cell>
          <cell r="D482">
            <v>0</v>
          </cell>
          <cell r="E482" t="str">
            <v>MS</v>
          </cell>
          <cell r="F482">
            <v>1</v>
          </cell>
          <cell r="G482">
            <v>0</v>
          </cell>
          <cell r="H482">
            <v>0</v>
          </cell>
          <cell r="I482">
            <v>0</v>
          </cell>
          <cell r="J482">
            <v>1</v>
          </cell>
          <cell r="K482">
            <v>0</v>
          </cell>
        </row>
        <row r="483">
          <cell r="A483">
            <v>5722</v>
          </cell>
          <cell r="B483" t="str">
            <v>PSYCH BEHAVIORAL</v>
          </cell>
          <cell r="C483" t="str">
            <v>401 QURRY</v>
          </cell>
          <cell r="D483">
            <v>0</v>
          </cell>
          <cell r="E483" t="str">
            <v>MS</v>
          </cell>
          <cell r="F483">
            <v>1</v>
          </cell>
          <cell r="G483">
            <v>0</v>
          </cell>
          <cell r="H483">
            <v>0</v>
          </cell>
          <cell r="I483">
            <v>0</v>
          </cell>
          <cell r="J483">
            <v>1</v>
          </cell>
          <cell r="K483">
            <v>0</v>
          </cell>
        </row>
        <row r="484">
          <cell r="A484">
            <v>5723</v>
          </cell>
          <cell r="B484" t="str">
            <v>NURSING UNIT - PARTIAL HOSPITAL PROGRAM</v>
          </cell>
          <cell r="C484" t="str">
            <v>401 Quarry</v>
          </cell>
          <cell r="D484">
            <v>2200</v>
          </cell>
          <cell r="E484" t="str">
            <v>MS</v>
          </cell>
          <cell r="F484">
            <v>1</v>
          </cell>
          <cell r="G484">
            <v>0</v>
          </cell>
          <cell r="H484">
            <v>0</v>
          </cell>
          <cell r="I484">
            <v>0</v>
          </cell>
          <cell r="J484">
            <v>1</v>
          </cell>
          <cell r="K484" t="str">
            <v/>
          </cell>
        </row>
        <row r="485">
          <cell r="A485">
            <v>5724</v>
          </cell>
          <cell r="B485" t="str">
            <v>PSYCHIATRY (ALCOHOL AND DRUG)</v>
          </cell>
          <cell r="C485" t="str">
            <v>401 Quarry</v>
          </cell>
          <cell r="D485">
            <v>1354</v>
          </cell>
          <cell r="E485" t="str">
            <v>MS</v>
          </cell>
          <cell r="F485">
            <v>1</v>
          </cell>
          <cell r="G485">
            <v>0</v>
          </cell>
          <cell r="H485">
            <v>0</v>
          </cell>
          <cell r="I485">
            <v>0</v>
          </cell>
          <cell r="J485">
            <v>1</v>
          </cell>
          <cell r="K485" t="str">
            <v/>
          </cell>
        </row>
        <row r="486">
          <cell r="A486">
            <v>5725</v>
          </cell>
          <cell r="B486" t="str">
            <v xml:space="preserve">UROLOGY    </v>
          </cell>
          <cell r="C486" t="str">
            <v>750 WELCH RD.</v>
          </cell>
          <cell r="D486" t="str">
            <v>SUITE 218</v>
          </cell>
          <cell r="E486" t="str">
            <v>MS</v>
          </cell>
          <cell r="F486">
            <v>1</v>
          </cell>
          <cell r="G486">
            <v>0</v>
          </cell>
          <cell r="H486">
            <v>0</v>
          </cell>
          <cell r="I486">
            <v>0</v>
          </cell>
          <cell r="J486">
            <v>1</v>
          </cell>
          <cell r="K486">
            <v>0</v>
          </cell>
        </row>
        <row r="487">
          <cell r="A487">
            <v>5730</v>
          </cell>
          <cell r="B487" t="str">
            <v>PSYCHIATRY (SLEEP CLINIC)</v>
          </cell>
          <cell r="C487" t="str">
            <v>401 Quarry</v>
          </cell>
          <cell r="D487">
            <v>3350</v>
          </cell>
          <cell r="E487" t="str">
            <v>MS</v>
          </cell>
          <cell r="F487">
            <v>1</v>
          </cell>
          <cell r="G487">
            <v>0</v>
          </cell>
          <cell r="H487">
            <v>0</v>
          </cell>
          <cell r="I487">
            <v>0</v>
          </cell>
          <cell r="J487">
            <v>1</v>
          </cell>
          <cell r="K487" t="str">
            <v/>
          </cell>
        </row>
        <row r="488">
          <cell r="A488">
            <v>5731</v>
          </cell>
          <cell r="B488" t="str">
            <v>PEDIATRICS (NEONATOLOGY)</v>
          </cell>
          <cell r="C488" t="str">
            <v>750 WELCH RD.</v>
          </cell>
          <cell r="D488">
            <v>304</v>
          </cell>
          <cell r="E488" t="str">
            <v>MS</v>
          </cell>
          <cell r="F488">
            <v>1</v>
          </cell>
          <cell r="G488">
            <v>0</v>
          </cell>
          <cell r="H488">
            <v>0</v>
          </cell>
          <cell r="I488">
            <v>0</v>
          </cell>
          <cell r="J488">
            <v>1</v>
          </cell>
          <cell r="K488" t="str">
            <v/>
          </cell>
        </row>
        <row r="489">
          <cell r="A489">
            <v>5735</v>
          </cell>
          <cell r="B489" t="str">
            <v>CARDIOVASCULAR MEDICINE (DR.DEBUSK)</v>
          </cell>
          <cell r="C489" t="str">
            <v>780 WELCH RD.</v>
          </cell>
          <cell r="D489">
            <v>106</v>
          </cell>
          <cell r="E489" t="str">
            <v>MS</v>
          </cell>
          <cell r="F489">
            <v>1</v>
          </cell>
          <cell r="G489">
            <v>0</v>
          </cell>
          <cell r="H489">
            <v>0</v>
          </cell>
          <cell r="I489">
            <v>0</v>
          </cell>
          <cell r="J489">
            <v>1</v>
          </cell>
          <cell r="K489" t="str">
            <v/>
          </cell>
        </row>
        <row r="490">
          <cell r="A490">
            <v>5738</v>
          </cell>
          <cell r="B490" t="str">
            <v xml:space="preserve">PEDIATRICS LIVER TRANSPLANT (RENAL TRANSPLANT)  </v>
          </cell>
          <cell r="C490" t="str">
            <v>770 WELCH RD.</v>
          </cell>
          <cell r="D490">
            <v>100</v>
          </cell>
          <cell r="E490" t="str">
            <v>MS</v>
          </cell>
          <cell r="F490">
            <v>1</v>
          </cell>
          <cell r="G490">
            <v>0</v>
          </cell>
          <cell r="H490">
            <v>0</v>
          </cell>
          <cell r="I490">
            <v>0</v>
          </cell>
          <cell r="J490">
            <v>1</v>
          </cell>
          <cell r="K490" t="str">
            <v/>
          </cell>
        </row>
        <row r="491">
          <cell r="A491">
            <v>5739</v>
          </cell>
          <cell r="B491" t="str">
            <v>OTOLARYNGOLOGY (HEAD &amp; NECK SURGERY) DEPT</v>
          </cell>
          <cell r="C491" t="str">
            <v>801 Welch</v>
          </cell>
          <cell r="D491" t="str">
            <v xml:space="preserve"> </v>
          </cell>
          <cell r="E491" t="str">
            <v>MS</v>
          </cell>
          <cell r="F491">
            <v>1</v>
          </cell>
          <cell r="G491">
            <v>0</v>
          </cell>
          <cell r="H491">
            <v>0</v>
          </cell>
          <cell r="I491">
            <v>0</v>
          </cell>
          <cell r="J491">
            <v>1</v>
          </cell>
          <cell r="K491" t="str">
            <v/>
          </cell>
        </row>
        <row r="492">
          <cell r="A492">
            <v>5741</v>
          </cell>
          <cell r="B492" t="str">
            <v>TRANSPLANT SURGERY RESEARCH</v>
          </cell>
          <cell r="C492" t="str">
            <v>750 WELCH RD.</v>
          </cell>
          <cell r="D492" t="str">
            <v>#104</v>
          </cell>
          <cell r="E492" t="str">
            <v>MS</v>
          </cell>
          <cell r="F492">
            <v>1</v>
          </cell>
          <cell r="G492">
            <v>0</v>
          </cell>
          <cell r="H492">
            <v>0</v>
          </cell>
          <cell r="I492">
            <v>0</v>
          </cell>
          <cell r="J492">
            <v>1</v>
          </cell>
          <cell r="K492" t="str">
            <v/>
          </cell>
        </row>
        <row r="493">
          <cell r="A493">
            <v>5745</v>
          </cell>
          <cell r="B493" t="str">
            <v>DATA BANK NETWORK</v>
          </cell>
          <cell r="C493" t="str">
            <v>1215 WELCH RD.</v>
          </cell>
          <cell r="D493">
            <v>0</v>
          </cell>
          <cell r="E493" t="str">
            <v>MS</v>
          </cell>
          <cell r="F493">
            <v>1</v>
          </cell>
          <cell r="G493">
            <v>0</v>
          </cell>
          <cell r="H493">
            <v>0</v>
          </cell>
          <cell r="I493">
            <v>0</v>
          </cell>
          <cell r="J493">
            <v>1</v>
          </cell>
          <cell r="K493">
            <v>0</v>
          </cell>
        </row>
        <row r="494">
          <cell r="A494">
            <v>5746</v>
          </cell>
          <cell r="B494" t="str">
            <v>KEVIN VERMILLION (SFDP &amp; SUGER C)</v>
          </cell>
          <cell r="C494" t="str">
            <v xml:space="preserve">700 WELCH </v>
          </cell>
          <cell r="D494">
            <v>0</v>
          </cell>
          <cell r="E494" t="str">
            <v>MS</v>
          </cell>
          <cell r="F494">
            <v>1</v>
          </cell>
          <cell r="G494">
            <v>0</v>
          </cell>
          <cell r="H494">
            <v>0</v>
          </cell>
          <cell r="I494">
            <v>0</v>
          </cell>
          <cell r="J494">
            <v>1</v>
          </cell>
          <cell r="K494">
            <v>0</v>
          </cell>
        </row>
        <row r="495">
          <cell r="A495">
            <v>5748</v>
          </cell>
          <cell r="B495" t="str">
            <v>BREAST</v>
          </cell>
          <cell r="C495" t="str">
            <v>800 WELCH RD.</v>
          </cell>
          <cell r="D495">
            <v>0</v>
          </cell>
          <cell r="E495" t="str">
            <v>MS</v>
          </cell>
          <cell r="F495">
            <v>1</v>
          </cell>
          <cell r="G495">
            <v>0</v>
          </cell>
          <cell r="H495">
            <v>0</v>
          </cell>
          <cell r="I495">
            <v>0</v>
          </cell>
          <cell r="J495">
            <v>1</v>
          </cell>
          <cell r="K495">
            <v>0</v>
          </cell>
        </row>
        <row r="496">
          <cell r="A496">
            <v>5751</v>
          </cell>
          <cell r="B496" t="str">
            <v>DOM FACULTY AFFAIRS</v>
          </cell>
          <cell r="C496" t="str">
            <v>1070 ARARTRADERO</v>
          </cell>
          <cell r="D496" t="str">
            <v>2C2309</v>
          </cell>
          <cell r="E496" t="str">
            <v>MS</v>
          </cell>
          <cell r="F496">
            <v>1</v>
          </cell>
          <cell r="G496">
            <v>0</v>
          </cell>
          <cell r="H496">
            <v>0</v>
          </cell>
          <cell r="I496">
            <v>0</v>
          </cell>
          <cell r="J496">
            <v>1</v>
          </cell>
          <cell r="K496">
            <v>0</v>
          </cell>
        </row>
        <row r="497">
          <cell r="A497">
            <v>5752</v>
          </cell>
          <cell r="B497" t="str">
            <v>RENAL TRANSP[LANT PROGRAM</v>
          </cell>
          <cell r="C497" t="str">
            <v>770 WELCH RD.</v>
          </cell>
          <cell r="D497">
            <v>100</v>
          </cell>
          <cell r="E497" t="str">
            <v>MS</v>
          </cell>
          <cell r="F497">
            <v>1</v>
          </cell>
          <cell r="G497">
            <v>0</v>
          </cell>
          <cell r="H497">
            <v>0</v>
          </cell>
          <cell r="I497">
            <v>0</v>
          </cell>
          <cell r="J497">
            <v>1</v>
          </cell>
          <cell r="K497" t="str">
            <v/>
          </cell>
        </row>
        <row r="498">
          <cell r="A498">
            <v>5753</v>
          </cell>
          <cell r="B498" t="str">
            <v>DEPARTMENT OF CONTINUING MEDICAL EDUCATION</v>
          </cell>
          <cell r="C498" t="str">
            <v>1070 ARRASTRADERO</v>
          </cell>
          <cell r="D498">
            <v>0</v>
          </cell>
          <cell r="E498" t="str">
            <v>MS</v>
          </cell>
          <cell r="F498">
            <v>1</v>
          </cell>
          <cell r="G498">
            <v>0</v>
          </cell>
          <cell r="H498">
            <v>0</v>
          </cell>
          <cell r="I498">
            <v>0</v>
          </cell>
          <cell r="J498">
            <v>1</v>
          </cell>
          <cell r="K498" t="str">
            <v/>
          </cell>
        </row>
        <row r="499">
          <cell r="A499">
            <v>5754</v>
          </cell>
          <cell r="B499" t="str">
            <v>OB/GYN (NEZHAT INSTITUTE FOR SPECIAL SURGERY)</v>
          </cell>
          <cell r="C499" t="str">
            <v>SoM Leased - Others</v>
          </cell>
          <cell r="D499">
            <v>403</v>
          </cell>
          <cell r="E499" t="str">
            <v>MS</v>
          </cell>
          <cell r="F499">
            <v>1</v>
          </cell>
          <cell r="G499">
            <v>0</v>
          </cell>
          <cell r="H499">
            <v>0</v>
          </cell>
          <cell r="I499">
            <v>0</v>
          </cell>
          <cell r="J499">
            <v>1</v>
          </cell>
          <cell r="K499" t="str">
            <v/>
          </cell>
        </row>
        <row r="500">
          <cell r="A500">
            <v>5755</v>
          </cell>
          <cell r="B500" t="str">
            <v>ARTHRITIS</v>
          </cell>
          <cell r="C500" t="str">
            <v>1000 WELCH RD.</v>
          </cell>
          <cell r="D500">
            <v>0</v>
          </cell>
          <cell r="E500" t="str">
            <v>SHC</v>
          </cell>
          <cell r="F500">
            <v>0</v>
          </cell>
          <cell r="G500">
            <v>0</v>
          </cell>
          <cell r="H500">
            <v>1</v>
          </cell>
          <cell r="I500">
            <v>0</v>
          </cell>
          <cell r="J500">
            <v>1</v>
          </cell>
          <cell r="K500">
            <v>0</v>
          </cell>
        </row>
        <row r="501">
          <cell r="A501">
            <v>5756</v>
          </cell>
          <cell r="B501" t="str">
            <v>UROLOGY AND PLASTIC</v>
          </cell>
          <cell r="C501" t="str">
            <v>1000 WELCH RD.</v>
          </cell>
          <cell r="D501">
            <v>0</v>
          </cell>
          <cell r="E501" t="str">
            <v>SHC</v>
          </cell>
          <cell r="F501">
            <v>0</v>
          </cell>
          <cell r="G501">
            <v>0</v>
          </cell>
          <cell r="H501">
            <v>1</v>
          </cell>
          <cell r="I501">
            <v>0</v>
          </cell>
          <cell r="J501">
            <v>1</v>
          </cell>
          <cell r="K501">
            <v>0</v>
          </cell>
        </row>
        <row r="502">
          <cell r="A502">
            <v>5757</v>
          </cell>
          <cell r="B502" t="str">
            <v>CCTO / GYNECOLOGY ONCOLOGY</v>
          </cell>
          <cell r="C502" t="str">
            <v>800 WELCH RD.</v>
          </cell>
          <cell r="D502">
            <v>0</v>
          </cell>
          <cell r="E502" t="str">
            <v>MS</v>
          </cell>
          <cell r="F502">
            <v>1</v>
          </cell>
          <cell r="G502">
            <v>0</v>
          </cell>
          <cell r="H502">
            <v>0</v>
          </cell>
          <cell r="I502">
            <v>0</v>
          </cell>
          <cell r="J502">
            <v>1</v>
          </cell>
          <cell r="K502">
            <v>0</v>
          </cell>
        </row>
        <row r="503">
          <cell r="A503">
            <v>5759</v>
          </cell>
          <cell r="B503" t="str">
            <v>SARCOMA</v>
          </cell>
          <cell r="C503" t="str">
            <v>800 WELCH RD.</v>
          </cell>
          <cell r="D503">
            <v>0</v>
          </cell>
          <cell r="E503" t="str">
            <v>MS</v>
          </cell>
          <cell r="F503">
            <v>1</v>
          </cell>
          <cell r="G503">
            <v>0</v>
          </cell>
          <cell r="H503">
            <v>0</v>
          </cell>
          <cell r="I503">
            <v>0</v>
          </cell>
          <cell r="J503">
            <v>1</v>
          </cell>
          <cell r="K503">
            <v>0</v>
          </cell>
        </row>
        <row r="504">
          <cell r="A504">
            <v>5760</v>
          </cell>
          <cell r="B504" t="str">
            <v>GENERAL SURGERY</v>
          </cell>
          <cell r="C504" t="str">
            <v>800 WELCH RD.</v>
          </cell>
          <cell r="D504">
            <v>0</v>
          </cell>
          <cell r="E504" t="str">
            <v>MS</v>
          </cell>
          <cell r="F504">
            <v>1</v>
          </cell>
          <cell r="G504">
            <v>0</v>
          </cell>
          <cell r="H504">
            <v>0</v>
          </cell>
          <cell r="I504">
            <v>0</v>
          </cell>
          <cell r="J504">
            <v>1</v>
          </cell>
          <cell r="K504">
            <v>0</v>
          </cell>
        </row>
        <row r="505">
          <cell r="A505">
            <v>5761</v>
          </cell>
          <cell r="B505" t="str">
            <v>AFFILIATED PHYSICIAN</v>
          </cell>
          <cell r="C505" t="str">
            <v>800 WELCH RD.</v>
          </cell>
          <cell r="D505">
            <v>0</v>
          </cell>
          <cell r="E505" t="str">
            <v>MS</v>
          </cell>
          <cell r="F505">
            <v>1</v>
          </cell>
          <cell r="G505">
            <v>0</v>
          </cell>
          <cell r="H505">
            <v>0</v>
          </cell>
          <cell r="I505">
            <v>0</v>
          </cell>
          <cell r="J505">
            <v>1</v>
          </cell>
          <cell r="K505">
            <v>0</v>
          </cell>
        </row>
        <row r="506">
          <cell r="A506">
            <v>5762</v>
          </cell>
          <cell r="B506" t="str">
            <v>WOMEN HEALTH AND REI FACULTY</v>
          </cell>
          <cell r="C506" t="str">
            <v>800 WELCH RD.</v>
          </cell>
          <cell r="D506">
            <v>0</v>
          </cell>
          <cell r="E506" t="str">
            <v>MS</v>
          </cell>
          <cell r="F506">
            <v>1</v>
          </cell>
          <cell r="G506">
            <v>0</v>
          </cell>
          <cell r="H506">
            <v>0</v>
          </cell>
          <cell r="I506">
            <v>0</v>
          </cell>
          <cell r="J506">
            <v>1</v>
          </cell>
          <cell r="K506">
            <v>0</v>
          </cell>
        </row>
        <row r="507">
          <cell r="A507">
            <v>5763</v>
          </cell>
          <cell r="B507" t="str">
            <v>RADIOLOGY &amp; BIOENGINEERING</v>
          </cell>
          <cell r="C507" t="str">
            <v>800 WELCH RD.</v>
          </cell>
          <cell r="D507">
            <v>0</v>
          </cell>
          <cell r="E507" t="str">
            <v>MS</v>
          </cell>
          <cell r="F507">
            <v>1</v>
          </cell>
          <cell r="G507">
            <v>0</v>
          </cell>
          <cell r="H507">
            <v>0</v>
          </cell>
          <cell r="I507">
            <v>0</v>
          </cell>
          <cell r="J507">
            <v>1</v>
          </cell>
          <cell r="K507">
            <v>0</v>
          </cell>
        </row>
        <row r="508">
          <cell r="A508">
            <v>5764</v>
          </cell>
          <cell r="B508" t="str">
            <v>NEUROLOGY &amp; CCTO</v>
          </cell>
          <cell r="C508" t="str">
            <v>800 WELCH RD.</v>
          </cell>
          <cell r="D508">
            <v>0</v>
          </cell>
          <cell r="E508" t="str">
            <v>MS</v>
          </cell>
          <cell r="F508">
            <v>1</v>
          </cell>
          <cell r="G508">
            <v>0</v>
          </cell>
          <cell r="H508">
            <v>0</v>
          </cell>
          <cell r="I508">
            <v>0</v>
          </cell>
          <cell r="J508">
            <v>1</v>
          </cell>
          <cell r="K508">
            <v>0</v>
          </cell>
        </row>
        <row r="509">
          <cell r="A509">
            <v>5766</v>
          </cell>
          <cell r="B509" t="str">
            <v>PSUCHIATRY AND BEHAVIORAL SCIENCE</v>
          </cell>
          <cell r="C509" t="str">
            <v>800 WELCH RD.</v>
          </cell>
          <cell r="D509">
            <v>0</v>
          </cell>
          <cell r="E509" t="str">
            <v>MS</v>
          </cell>
          <cell r="F509">
            <v>1</v>
          </cell>
          <cell r="G509">
            <v>0</v>
          </cell>
          <cell r="H509">
            <v>0</v>
          </cell>
          <cell r="I509">
            <v>0</v>
          </cell>
          <cell r="J509">
            <v>1</v>
          </cell>
          <cell r="K509">
            <v>0</v>
          </cell>
        </row>
        <row r="510">
          <cell r="A510">
            <v>5767</v>
          </cell>
          <cell r="B510" t="str">
            <v>PEDS / HEM ONC</v>
          </cell>
          <cell r="C510" t="str">
            <v>800 WELCH RD.</v>
          </cell>
          <cell r="D510">
            <v>0</v>
          </cell>
          <cell r="E510" t="str">
            <v>MS</v>
          </cell>
          <cell r="F510">
            <v>1</v>
          </cell>
          <cell r="G510">
            <v>0</v>
          </cell>
          <cell r="H510">
            <v>0</v>
          </cell>
          <cell r="I510">
            <v>0</v>
          </cell>
          <cell r="J510">
            <v>1</v>
          </cell>
          <cell r="K510">
            <v>0</v>
          </cell>
        </row>
        <row r="511">
          <cell r="A511">
            <v>5763</v>
          </cell>
          <cell r="B511" t="str">
            <v>AFFILIATED PHYSICIAN - C. THOMAS, M.D.</v>
          </cell>
          <cell r="C511" t="str">
            <v>B/W</v>
          </cell>
          <cell r="D511">
            <v>0</v>
          </cell>
          <cell r="E511" t="str">
            <v>MS</v>
          </cell>
          <cell r="F511">
            <v>1</v>
          </cell>
          <cell r="G511">
            <v>0</v>
          </cell>
          <cell r="H511">
            <v>0</v>
          </cell>
          <cell r="I511">
            <v>0</v>
          </cell>
          <cell r="J511">
            <v>1</v>
          </cell>
          <cell r="K511" t="str">
            <v/>
          </cell>
        </row>
        <row r="512">
          <cell r="A512">
            <v>5765</v>
          </cell>
          <cell r="B512" t="str">
            <v>CLINIC, FAMILY PRACTICE AT HOOVER</v>
          </cell>
          <cell r="C512" t="str">
            <v xml:space="preserve"> HOOVER</v>
          </cell>
          <cell r="D512" t="str">
            <v>N347</v>
          </cell>
          <cell r="E512" t="str">
            <v>SHC</v>
          </cell>
          <cell r="F512">
            <v>0</v>
          </cell>
          <cell r="G512">
            <v>0</v>
          </cell>
          <cell r="H512">
            <v>2</v>
          </cell>
          <cell r="I512">
            <v>0</v>
          </cell>
          <cell r="J512">
            <v>2</v>
          </cell>
          <cell r="K512" t="str">
            <v>Change SHC</v>
          </cell>
        </row>
        <row r="513">
          <cell r="A513">
            <v>5770</v>
          </cell>
          <cell r="B513" t="str">
            <v>MED / ONC-GU</v>
          </cell>
          <cell r="C513" t="str">
            <v>800 WELCH RD.</v>
          </cell>
          <cell r="D513">
            <v>0</v>
          </cell>
          <cell r="E513" t="str">
            <v>MS</v>
          </cell>
          <cell r="F513">
            <v>1</v>
          </cell>
          <cell r="G513">
            <v>0</v>
          </cell>
          <cell r="H513">
            <v>0</v>
          </cell>
          <cell r="I513">
            <v>0</v>
          </cell>
          <cell r="J513">
            <v>1</v>
          </cell>
          <cell r="K513" t="str">
            <v/>
          </cell>
        </row>
        <row r="514">
          <cell r="A514">
            <v>5775</v>
          </cell>
          <cell r="B514" t="str">
            <v>HAND SURGERY DIVISION</v>
          </cell>
          <cell r="C514" t="str">
            <v>770 WELCH RD.</v>
          </cell>
          <cell r="D514">
            <v>0</v>
          </cell>
          <cell r="E514" t="str">
            <v>MS</v>
          </cell>
          <cell r="F514">
            <v>1</v>
          </cell>
          <cell r="G514">
            <v>0</v>
          </cell>
          <cell r="H514">
            <v>0</v>
          </cell>
          <cell r="I514">
            <v>0</v>
          </cell>
          <cell r="J514">
            <v>1</v>
          </cell>
          <cell r="K514">
            <v>0</v>
          </cell>
        </row>
        <row r="515">
          <cell r="A515">
            <v>5782</v>
          </cell>
          <cell r="B515" t="str">
            <v>STANFORD FATERNITY CLINIC</v>
          </cell>
          <cell r="C515" t="str">
            <v>B/W</v>
          </cell>
          <cell r="D515">
            <v>0</v>
          </cell>
          <cell r="E515" t="str">
            <v>MS</v>
          </cell>
          <cell r="F515">
            <v>1</v>
          </cell>
          <cell r="G515">
            <v>0</v>
          </cell>
          <cell r="H515">
            <v>0</v>
          </cell>
          <cell r="I515">
            <v>0</v>
          </cell>
          <cell r="J515">
            <v>1</v>
          </cell>
          <cell r="K515">
            <v>0</v>
          </cell>
        </row>
        <row r="516">
          <cell r="A516">
            <v>5785</v>
          </cell>
          <cell r="B516" t="str">
            <v>KIDNEY / PANCREAS TRANSPLANT (ADULT)</v>
          </cell>
          <cell r="C516" t="str">
            <v>750 WELCH RD.</v>
          </cell>
          <cell r="D516" t="str">
            <v xml:space="preserve"> #200</v>
          </cell>
          <cell r="E516" t="str">
            <v>MS</v>
          </cell>
          <cell r="F516">
            <v>1</v>
          </cell>
          <cell r="G516">
            <v>0</v>
          </cell>
          <cell r="H516">
            <v>0</v>
          </cell>
          <cell r="I516">
            <v>0</v>
          </cell>
          <cell r="J516">
            <v>1</v>
          </cell>
          <cell r="K516" t="str">
            <v/>
          </cell>
        </row>
        <row r="517">
          <cell r="A517">
            <v>5789</v>
          </cell>
          <cell r="B517" t="str">
            <v>MED ONC GASTRO URINAL</v>
          </cell>
          <cell r="C517" t="str">
            <v>800 WELCH RD.</v>
          </cell>
          <cell r="D517">
            <v>0</v>
          </cell>
          <cell r="E517" t="str">
            <v>MS</v>
          </cell>
          <cell r="F517">
            <v>1</v>
          </cell>
          <cell r="G517">
            <v>0</v>
          </cell>
          <cell r="H517">
            <v>0</v>
          </cell>
          <cell r="I517">
            <v>0</v>
          </cell>
          <cell r="J517">
            <v>1</v>
          </cell>
          <cell r="K517">
            <v>0</v>
          </cell>
        </row>
        <row r="518">
          <cell r="A518">
            <v>5790</v>
          </cell>
          <cell r="B518" t="str">
            <v>MEDICINE IT</v>
          </cell>
          <cell r="C518" t="str">
            <v>1000 WELCH RD.</v>
          </cell>
          <cell r="D518" t="str">
            <v>SUITE 01</v>
          </cell>
          <cell r="E518" t="str">
            <v>MS</v>
          </cell>
          <cell r="F518">
            <v>1</v>
          </cell>
          <cell r="G518">
            <v>0</v>
          </cell>
          <cell r="H518">
            <v>0</v>
          </cell>
          <cell r="I518">
            <v>0</v>
          </cell>
          <cell r="J518">
            <v>0</v>
          </cell>
          <cell r="K518">
            <v>0</v>
          </cell>
        </row>
        <row r="519">
          <cell r="A519">
            <v>5791</v>
          </cell>
          <cell r="B519" t="str">
            <v>PROCESS EXCELLENT</v>
          </cell>
          <cell r="C519" t="str">
            <v>145 EL CAMINO</v>
          </cell>
          <cell r="D519">
            <v>0</v>
          </cell>
          <cell r="E519" t="str">
            <v>MS</v>
          </cell>
          <cell r="F519">
            <v>1</v>
          </cell>
          <cell r="G519">
            <v>0</v>
          </cell>
          <cell r="H519">
            <v>0</v>
          </cell>
          <cell r="I519">
            <v>0</v>
          </cell>
          <cell r="J519">
            <v>1</v>
          </cell>
          <cell r="K519">
            <v>0</v>
          </cell>
        </row>
        <row r="520">
          <cell r="A520">
            <v>5794</v>
          </cell>
          <cell r="B520" t="str">
            <v>NSH CONSTRUCTION</v>
          </cell>
          <cell r="C520" t="str">
            <v>1190 WELCH</v>
          </cell>
          <cell r="D520">
            <v>0</v>
          </cell>
          <cell r="E520" t="str">
            <v>SHC</v>
          </cell>
          <cell r="F520">
            <v>0</v>
          </cell>
          <cell r="G520">
            <v>0</v>
          </cell>
          <cell r="H520">
            <v>2</v>
          </cell>
          <cell r="I520">
            <v>0</v>
          </cell>
          <cell r="J520">
            <v>2</v>
          </cell>
          <cell r="K520">
            <v>0</v>
          </cell>
        </row>
        <row r="521">
          <cell r="A521">
            <v>5795</v>
          </cell>
          <cell r="B521" t="str">
            <v>CTR FOR INTERDISCIPLINARY BRAIN SCIENCES</v>
          </cell>
          <cell r="C521" t="str">
            <v>401 QURRY</v>
          </cell>
          <cell r="D521">
            <v>0</v>
          </cell>
          <cell r="E521" t="str">
            <v>MS</v>
          </cell>
          <cell r="F521">
            <v>1</v>
          </cell>
          <cell r="G521">
            <v>0</v>
          </cell>
          <cell r="H521">
            <v>0</v>
          </cell>
          <cell r="I521">
            <v>0</v>
          </cell>
          <cell r="J521">
            <v>1</v>
          </cell>
          <cell r="K521">
            <v>0</v>
          </cell>
        </row>
        <row r="522">
          <cell r="A522">
            <v>5796</v>
          </cell>
          <cell r="B522" t="str">
            <v>MED/HEM</v>
          </cell>
          <cell r="C522" t="str">
            <v>800 WELCH RD.</v>
          </cell>
          <cell r="D522">
            <v>252</v>
          </cell>
          <cell r="E522" t="str">
            <v>MS</v>
          </cell>
          <cell r="F522">
            <v>1</v>
          </cell>
          <cell r="G522">
            <v>0</v>
          </cell>
          <cell r="H522">
            <v>0</v>
          </cell>
          <cell r="I522">
            <v>0</v>
          </cell>
          <cell r="J522">
            <v>1</v>
          </cell>
          <cell r="K522" t="str">
            <v/>
          </cell>
        </row>
        <row r="523">
          <cell r="A523">
            <v>5797</v>
          </cell>
          <cell r="B523" t="str">
            <v>DEPT PSYCH, GENETICS OF BRAIN FUNC, DR. LEVINSON</v>
          </cell>
          <cell r="C523" t="str">
            <v xml:space="preserve">701A WELCH RD. </v>
          </cell>
          <cell r="D523">
            <v>3325</v>
          </cell>
          <cell r="E523" t="str">
            <v>MS</v>
          </cell>
          <cell r="F523">
            <v>1</v>
          </cell>
          <cell r="G523">
            <v>0</v>
          </cell>
          <cell r="H523">
            <v>0</v>
          </cell>
          <cell r="I523">
            <v>0</v>
          </cell>
          <cell r="J523">
            <v>1</v>
          </cell>
          <cell r="K523" t="str">
            <v/>
          </cell>
        </row>
        <row r="524">
          <cell r="A524">
            <v>5798</v>
          </cell>
          <cell r="B524" t="str">
            <v>PEDIATRICS (HEMATOLOGY &amp; ONCOLOGY)</v>
          </cell>
          <cell r="C524" t="str">
            <v>1000 WELCH RD.</v>
          </cell>
          <cell r="D524" t="str">
            <v>3RD FL.</v>
          </cell>
          <cell r="E524" t="str">
            <v>MS</v>
          </cell>
          <cell r="F524">
            <v>1</v>
          </cell>
          <cell r="G524">
            <v>0</v>
          </cell>
          <cell r="H524">
            <v>0</v>
          </cell>
          <cell r="I524">
            <v>0</v>
          </cell>
          <cell r="J524">
            <v>1</v>
          </cell>
          <cell r="K524">
            <v>0</v>
          </cell>
        </row>
        <row r="525">
          <cell r="A525">
            <v>5913</v>
          </cell>
          <cell r="B525">
            <v>0</v>
          </cell>
          <cell r="C525" t="str">
            <v>LPCH - 1 EAST</v>
          </cell>
          <cell r="D525">
            <v>0</v>
          </cell>
          <cell r="E525" t="str">
            <v>LPCH</v>
          </cell>
          <cell r="F525">
            <v>0</v>
          </cell>
          <cell r="G525">
            <v>0</v>
          </cell>
          <cell r="H525">
            <v>0</v>
          </cell>
          <cell r="I525">
            <v>2</v>
          </cell>
          <cell r="J525">
            <v>2</v>
          </cell>
          <cell r="K525">
            <v>0</v>
          </cell>
        </row>
        <row r="526">
          <cell r="A526">
            <v>5803</v>
          </cell>
          <cell r="B526" t="str">
            <v>UNIVERSITY HEALTH ALLIANCE</v>
          </cell>
          <cell r="C526" t="str">
            <v>855 OAK GROVE</v>
          </cell>
          <cell r="D526">
            <v>0</v>
          </cell>
          <cell r="E526" t="str">
            <v>SHC</v>
          </cell>
          <cell r="F526">
            <v>0</v>
          </cell>
          <cell r="G526">
            <v>0</v>
          </cell>
          <cell r="H526">
            <v>1</v>
          </cell>
          <cell r="I526">
            <v>0</v>
          </cell>
          <cell r="J526">
            <v>1</v>
          </cell>
          <cell r="K526">
            <v>0</v>
          </cell>
        </row>
        <row r="527">
          <cell r="A527">
            <v>5804</v>
          </cell>
          <cell r="B527" t="str">
            <v>MENLO MEDICAL</v>
          </cell>
          <cell r="C527" t="str">
            <v>1300 CRANE ST</v>
          </cell>
          <cell r="D527">
            <v>0</v>
          </cell>
          <cell r="E527" t="str">
            <v>SHC</v>
          </cell>
          <cell r="F527">
            <v>0</v>
          </cell>
          <cell r="G527">
            <v>0</v>
          </cell>
          <cell r="H527">
            <v>1</v>
          </cell>
          <cell r="I527">
            <v>0</v>
          </cell>
          <cell r="J527">
            <v>1</v>
          </cell>
          <cell r="K527">
            <v>0</v>
          </cell>
        </row>
        <row r="528">
          <cell r="A528">
            <v>5805</v>
          </cell>
          <cell r="B528" t="str">
            <v xml:space="preserve">CLINIC </v>
          </cell>
          <cell r="C528">
            <v>0</v>
          </cell>
          <cell r="D528">
            <v>0</v>
          </cell>
          <cell r="E528" t="str">
            <v>SHC</v>
          </cell>
          <cell r="F528">
            <v>0</v>
          </cell>
          <cell r="G528">
            <v>0</v>
          </cell>
          <cell r="H528">
            <v>1</v>
          </cell>
          <cell r="I528">
            <v>0</v>
          </cell>
          <cell r="J528">
            <v>1</v>
          </cell>
          <cell r="K528">
            <v>0</v>
          </cell>
        </row>
        <row r="529">
          <cell r="A529">
            <v>5806</v>
          </cell>
          <cell r="B529" t="str">
            <v>CLINIC, OPHTHALMOLOGY (MENLO PARK)</v>
          </cell>
          <cell r="C529" t="str">
            <v>SoM Leased - Others</v>
          </cell>
          <cell r="D529" t="str">
            <v xml:space="preserve"> #202</v>
          </cell>
          <cell r="E529" t="str">
            <v>MS</v>
          </cell>
          <cell r="F529">
            <v>1</v>
          </cell>
          <cell r="G529">
            <v>0</v>
          </cell>
          <cell r="H529">
            <v>0</v>
          </cell>
          <cell r="I529">
            <v>0</v>
          </cell>
          <cell r="J529">
            <v>1</v>
          </cell>
          <cell r="K529" t="str">
            <v/>
          </cell>
        </row>
        <row r="530">
          <cell r="A530">
            <v>5807</v>
          </cell>
          <cell r="B530" t="str">
            <v>PALO ALTO MEDICAL CLINIC</v>
          </cell>
          <cell r="C530" t="str">
            <v>WILL CALL</v>
          </cell>
          <cell r="D530">
            <v>0</v>
          </cell>
          <cell r="E530" t="str">
            <v>MS</v>
          </cell>
          <cell r="F530">
            <v>0</v>
          </cell>
          <cell r="G530">
            <v>0</v>
          </cell>
          <cell r="H530">
            <v>0</v>
          </cell>
          <cell r="I530">
            <v>0</v>
          </cell>
          <cell r="J530">
            <v>0</v>
          </cell>
          <cell r="K530" t="str">
            <v/>
          </cell>
        </row>
        <row r="531">
          <cell r="A531">
            <v>5809</v>
          </cell>
          <cell r="B531" t="str">
            <v>PRIMARY CARE PORTOLA</v>
          </cell>
          <cell r="C531">
            <v>0</v>
          </cell>
          <cell r="D531">
            <v>0</v>
          </cell>
          <cell r="E531" t="str">
            <v>MS</v>
          </cell>
          <cell r="F531">
            <v>1</v>
          </cell>
          <cell r="G531">
            <v>0</v>
          </cell>
          <cell r="H531">
            <v>0</v>
          </cell>
          <cell r="I531">
            <v>0</v>
          </cell>
          <cell r="J531">
            <v>1</v>
          </cell>
          <cell r="K531">
            <v>0</v>
          </cell>
        </row>
        <row r="532">
          <cell r="A532">
            <v>5913</v>
          </cell>
          <cell r="B532" t="str">
            <v>DAY HOSPITAL,</v>
          </cell>
          <cell r="C532" t="str">
            <v>LPCH</v>
          </cell>
          <cell r="D532">
            <v>0</v>
          </cell>
          <cell r="E532" t="str">
            <v>LPCH</v>
          </cell>
          <cell r="F532">
            <v>0</v>
          </cell>
          <cell r="G532">
            <v>0</v>
          </cell>
          <cell r="H532">
            <v>0</v>
          </cell>
          <cell r="I532">
            <v>2</v>
          </cell>
          <cell r="J532">
            <v>2</v>
          </cell>
          <cell r="K532">
            <v>0</v>
          </cell>
        </row>
        <row r="533">
          <cell r="A533">
            <v>5813</v>
          </cell>
          <cell r="B533" t="str">
            <v>SOUTH BAY SPECIALTY CENTER</v>
          </cell>
          <cell r="C533" t="str">
            <v>14777 LOS GATOS</v>
          </cell>
          <cell r="D533">
            <v>0</v>
          </cell>
          <cell r="E533" t="str">
            <v>SHC</v>
          </cell>
          <cell r="F533">
            <v>0</v>
          </cell>
          <cell r="G533">
            <v>0</v>
          </cell>
          <cell r="H533">
            <v>1</v>
          </cell>
          <cell r="I533">
            <v>0</v>
          </cell>
          <cell r="J533">
            <v>1</v>
          </cell>
          <cell r="K533">
            <v>0</v>
          </cell>
        </row>
        <row r="534">
          <cell r="A534">
            <v>5815</v>
          </cell>
          <cell r="B534" t="str">
            <v>LOS GATOS OUTREACH</v>
          </cell>
          <cell r="C534" t="str">
            <v>16400 LARK</v>
          </cell>
          <cell r="D534">
            <v>0</v>
          </cell>
          <cell r="E534" t="str">
            <v>SHC</v>
          </cell>
          <cell r="F534">
            <v>0</v>
          </cell>
          <cell r="G534">
            <v>0</v>
          </cell>
          <cell r="H534">
            <v>1</v>
          </cell>
          <cell r="I534">
            <v>0</v>
          </cell>
          <cell r="J534">
            <v>1</v>
          </cell>
          <cell r="K534">
            <v>0</v>
          </cell>
        </row>
        <row r="535">
          <cell r="A535">
            <v>5816</v>
          </cell>
          <cell r="B535" t="str">
            <v>SOUTH BAY ORTHO</v>
          </cell>
          <cell r="C535" t="str">
            <v>555 NOLSE DR</v>
          </cell>
          <cell r="D535">
            <v>0</v>
          </cell>
          <cell r="E535" t="str">
            <v>SHC</v>
          </cell>
          <cell r="F535">
            <v>0</v>
          </cell>
          <cell r="G535">
            <v>0</v>
          </cell>
          <cell r="H535">
            <v>1</v>
          </cell>
          <cell r="I535">
            <v>0</v>
          </cell>
          <cell r="J535">
            <v>1</v>
          </cell>
          <cell r="K535">
            <v>0</v>
          </cell>
        </row>
        <row r="536">
          <cell r="A536">
            <v>5817</v>
          </cell>
          <cell r="B536" t="str">
            <v>DREAM WORKS HEALTH CLINIC</v>
          </cell>
          <cell r="C536" t="str">
            <v>1400 A SEAPORT BLVD</v>
          </cell>
          <cell r="D536">
            <v>0</v>
          </cell>
          <cell r="E536" t="str">
            <v>SHC</v>
          </cell>
          <cell r="F536">
            <v>0</v>
          </cell>
          <cell r="G536">
            <v>0</v>
          </cell>
          <cell r="H536">
            <v>1</v>
          </cell>
          <cell r="I536">
            <v>0</v>
          </cell>
          <cell r="J536">
            <v>1</v>
          </cell>
          <cell r="K536">
            <v>0</v>
          </cell>
        </row>
        <row r="537">
          <cell r="A537">
            <v>5818</v>
          </cell>
          <cell r="B537" t="str">
            <v>AMBULATORY SURGERY CENTER</v>
          </cell>
          <cell r="C537" t="str">
            <v>CANCER CTR</v>
          </cell>
          <cell r="D537">
            <v>0</v>
          </cell>
          <cell r="E537" t="str">
            <v>SHC</v>
          </cell>
          <cell r="F537">
            <v>0</v>
          </cell>
          <cell r="G537">
            <v>0</v>
          </cell>
          <cell r="H537">
            <v>2</v>
          </cell>
          <cell r="I537">
            <v>0</v>
          </cell>
          <cell r="J537">
            <v>2</v>
          </cell>
          <cell r="K537">
            <v>0</v>
          </cell>
        </row>
        <row r="538">
          <cell r="A538">
            <v>5820</v>
          </cell>
          <cell r="B538" t="str">
            <v>CANCER CTR PATIENT SERVICES</v>
          </cell>
          <cell r="C538" t="str">
            <v>CANCER CTR</v>
          </cell>
          <cell r="D538">
            <v>0</v>
          </cell>
          <cell r="E538" t="str">
            <v>SHC</v>
          </cell>
          <cell r="F538">
            <v>0</v>
          </cell>
          <cell r="G538">
            <v>0</v>
          </cell>
          <cell r="H538">
            <v>2</v>
          </cell>
          <cell r="I538">
            <v>0</v>
          </cell>
          <cell r="J538">
            <v>2</v>
          </cell>
          <cell r="K538">
            <v>0</v>
          </cell>
        </row>
        <row r="539">
          <cell r="A539">
            <v>5821</v>
          </cell>
          <cell r="B539" t="str">
            <v>PHYSICIAN OFFICE</v>
          </cell>
          <cell r="C539" t="str">
            <v>CANCER CTR</v>
          </cell>
          <cell r="D539">
            <v>0</v>
          </cell>
          <cell r="E539" t="str">
            <v>SHC</v>
          </cell>
          <cell r="F539">
            <v>0</v>
          </cell>
          <cell r="G539">
            <v>0</v>
          </cell>
          <cell r="H539">
            <v>2</v>
          </cell>
          <cell r="I539">
            <v>0</v>
          </cell>
          <cell r="J539">
            <v>2</v>
          </cell>
          <cell r="K539">
            <v>0</v>
          </cell>
        </row>
        <row r="540">
          <cell r="A540">
            <v>5822</v>
          </cell>
          <cell r="B540" t="str">
            <v>CLINICAL WORK AREA</v>
          </cell>
          <cell r="C540" t="str">
            <v>CANCER CTR</v>
          </cell>
          <cell r="D540">
            <v>0</v>
          </cell>
          <cell r="E540" t="str">
            <v>SHC</v>
          </cell>
          <cell r="F540">
            <v>0</v>
          </cell>
          <cell r="G540">
            <v>0</v>
          </cell>
          <cell r="H540">
            <v>2</v>
          </cell>
          <cell r="I540">
            <v>0</v>
          </cell>
          <cell r="J540">
            <v>2</v>
          </cell>
          <cell r="K540">
            <v>0</v>
          </cell>
        </row>
        <row r="541">
          <cell r="A541">
            <v>5825</v>
          </cell>
          <cell r="B541" t="str">
            <v>INFUSION/APHERESIS</v>
          </cell>
          <cell r="C541" t="str">
            <v>CANCER CTR</v>
          </cell>
          <cell r="D541">
            <v>0</v>
          </cell>
          <cell r="E541" t="str">
            <v>SHC</v>
          </cell>
          <cell r="F541">
            <v>0</v>
          </cell>
          <cell r="G541">
            <v>0</v>
          </cell>
          <cell r="H541">
            <v>2</v>
          </cell>
          <cell r="I541">
            <v>0</v>
          </cell>
          <cell r="J541">
            <v>2</v>
          </cell>
          <cell r="K541">
            <v>0</v>
          </cell>
        </row>
        <row r="542">
          <cell r="A542">
            <v>5826</v>
          </cell>
          <cell r="B542" t="str">
            <v>PHYSICIAN OFFICE</v>
          </cell>
          <cell r="C542" t="str">
            <v>CANCER CTR</v>
          </cell>
          <cell r="D542">
            <v>0</v>
          </cell>
          <cell r="E542" t="str">
            <v>SHC</v>
          </cell>
          <cell r="F542">
            <v>0</v>
          </cell>
          <cell r="G542">
            <v>0</v>
          </cell>
          <cell r="H542">
            <v>2</v>
          </cell>
          <cell r="I542">
            <v>0</v>
          </cell>
          <cell r="J542">
            <v>2</v>
          </cell>
          <cell r="K542">
            <v>0</v>
          </cell>
        </row>
        <row r="543">
          <cell r="A543">
            <v>5827</v>
          </cell>
          <cell r="B543" t="str">
            <v>CANCER CTR ADMIN</v>
          </cell>
          <cell r="C543" t="str">
            <v>CANCER CTR</v>
          </cell>
          <cell r="D543">
            <v>0</v>
          </cell>
          <cell r="E543" t="str">
            <v>SHC</v>
          </cell>
          <cell r="F543">
            <v>0</v>
          </cell>
          <cell r="G543">
            <v>0</v>
          </cell>
          <cell r="H543">
            <v>2</v>
          </cell>
          <cell r="I543">
            <v>0</v>
          </cell>
          <cell r="J543">
            <v>2</v>
          </cell>
          <cell r="K543">
            <v>0</v>
          </cell>
        </row>
        <row r="544">
          <cell r="A544">
            <v>5828</v>
          </cell>
          <cell r="B544" t="str">
            <v>BREAST IMAGING</v>
          </cell>
          <cell r="C544" t="str">
            <v>CANCER CTR</v>
          </cell>
          <cell r="D544">
            <v>0</v>
          </cell>
          <cell r="E544" t="str">
            <v>SHC</v>
          </cell>
          <cell r="F544">
            <v>0</v>
          </cell>
          <cell r="G544">
            <v>0</v>
          </cell>
          <cell r="H544">
            <v>2</v>
          </cell>
          <cell r="I544">
            <v>0</v>
          </cell>
          <cell r="J544">
            <v>2</v>
          </cell>
          <cell r="K544">
            <v>0</v>
          </cell>
        </row>
        <row r="545">
          <cell r="A545">
            <v>5829</v>
          </cell>
          <cell r="B545" t="str">
            <v>CONCIERGE FRON DESK</v>
          </cell>
          <cell r="C545" t="str">
            <v>CANCER CTR</v>
          </cell>
          <cell r="D545">
            <v>0</v>
          </cell>
          <cell r="E545" t="str">
            <v>SHC</v>
          </cell>
          <cell r="F545">
            <v>0</v>
          </cell>
          <cell r="G545">
            <v>0</v>
          </cell>
          <cell r="H545">
            <v>2</v>
          </cell>
          <cell r="I545">
            <v>0</v>
          </cell>
          <cell r="J545">
            <v>2</v>
          </cell>
          <cell r="K545">
            <v>0</v>
          </cell>
        </row>
        <row r="546">
          <cell r="A546">
            <v>5834</v>
          </cell>
          <cell r="B546" t="str">
            <v>WALGREEN PHARMACY</v>
          </cell>
          <cell r="C546" t="str">
            <v>CANCER CTR</v>
          </cell>
          <cell r="D546">
            <v>0</v>
          </cell>
          <cell r="E546" t="str">
            <v>SHC</v>
          </cell>
          <cell r="F546">
            <v>0</v>
          </cell>
          <cell r="G546">
            <v>0</v>
          </cell>
          <cell r="H546">
            <v>2</v>
          </cell>
          <cell r="I546">
            <v>0</v>
          </cell>
          <cell r="J546">
            <v>2</v>
          </cell>
          <cell r="K546">
            <v>0</v>
          </cell>
        </row>
        <row r="547">
          <cell r="A547">
            <v>5835</v>
          </cell>
          <cell r="B547" t="str">
            <v>HEALTH LIRARY</v>
          </cell>
          <cell r="C547" t="str">
            <v>CANCER CTR</v>
          </cell>
          <cell r="D547">
            <v>0</v>
          </cell>
          <cell r="E547" t="str">
            <v>SHC</v>
          </cell>
          <cell r="F547">
            <v>0</v>
          </cell>
          <cell r="G547">
            <v>0</v>
          </cell>
          <cell r="H547">
            <v>2</v>
          </cell>
          <cell r="I547">
            <v>0</v>
          </cell>
          <cell r="J547">
            <v>2</v>
          </cell>
          <cell r="K547">
            <v>0</v>
          </cell>
        </row>
        <row r="548">
          <cell r="A548">
            <v>5836</v>
          </cell>
          <cell r="B548" t="str">
            <v>RADIOLOGY MAIN</v>
          </cell>
          <cell r="C548" t="str">
            <v>CANCER CTR</v>
          </cell>
          <cell r="D548">
            <v>0</v>
          </cell>
          <cell r="E548" t="str">
            <v>SHC</v>
          </cell>
          <cell r="F548">
            <v>0</v>
          </cell>
          <cell r="G548">
            <v>0</v>
          </cell>
          <cell r="H548">
            <v>2</v>
          </cell>
          <cell r="I548">
            <v>0</v>
          </cell>
          <cell r="J548">
            <v>2</v>
          </cell>
          <cell r="K548">
            <v>0</v>
          </cell>
        </row>
        <row r="549">
          <cell r="A549">
            <v>5837</v>
          </cell>
          <cell r="B549" t="str">
            <v>FILE ROOM</v>
          </cell>
          <cell r="C549" t="str">
            <v>CANCER CTR</v>
          </cell>
          <cell r="D549">
            <v>0</v>
          </cell>
          <cell r="E549" t="str">
            <v>SHC</v>
          </cell>
          <cell r="F549">
            <v>0</v>
          </cell>
          <cell r="G549">
            <v>0</v>
          </cell>
          <cell r="H549">
            <v>2</v>
          </cell>
          <cell r="I549">
            <v>0</v>
          </cell>
          <cell r="J549">
            <v>2</v>
          </cell>
          <cell r="K549">
            <v>0</v>
          </cell>
        </row>
        <row r="550">
          <cell r="A550">
            <v>5838</v>
          </cell>
          <cell r="B550" t="str">
            <v>RAD MANNO FILM ONLY</v>
          </cell>
          <cell r="C550" t="str">
            <v>CANCER CTR</v>
          </cell>
          <cell r="D550">
            <v>0</v>
          </cell>
          <cell r="E550" t="str">
            <v>SHC</v>
          </cell>
          <cell r="F550">
            <v>0</v>
          </cell>
          <cell r="G550">
            <v>0</v>
          </cell>
          <cell r="H550">
            <v>2</v>
          </cell>
          <cell r="I550">
            <v>0</v>
          </cell>
          <cell r="J550">
            <v>2</v>
          </cell>
          <cell r="K550">
            <v>0</v>
          </cell>
        </row>
        <row r="551">
          <cell r="A551">
            <v>5843</v>
          </cell>
          <cell r="B551" t="str">
            <v>HEAD AND NECK / CUTANEUOS ONCOLOGY</v>
          </cell>
          <cell r="C551" t="str">
            <v>B/W</v>
          </cell>
          <cell r="D551" t="str">
            <v>3RD FL.</v>
          </cell>
          <cell r="E551" t="str">
            <v>SHC</v>
          </cell>
          <cell r="F551">
            <v>0</v>
          </cell>
          <cell r="G551">
            <v>0</v>
          </cell>
          <cell r="H551">
            <v>2</v>
          </cell>
          <cell r="I551">
            <v>0</v>
          </cell>
          <cell r="J551">
            <v>0</v>
          </cell>
          <cell r="K551">
            <v>0</v>
          </cell>
        </row>
        <row r="552">
          <cell r="A552">
            <v>5844</v>
          </cell>
          <cell r="B552" t="str">
            <v>ENT/CARDIOLOGY</v>
          </cell>
          <cell r="C552" t="str">
            <v>B/W</v>
          </cell>
          <cell r="D552" t="str">
            <v>W3001</v>
          </cell>
          <cell r="E552" t="str">
            <v>SHC</v>
          </cell>
          <cell r="F552">
            <v>0</v>
          </cell>
          <cell r="G552">
            <v>0</v>
          </cell>
          <cell r="H552">
            <v>2</v>
          </cell>
          <cell r="I552">
            <v>0</v>
          </cell>
          <cell r="J552">
            <v>2</v>
          </cell>
          <cell r="K552">
            <v>0</v>
          </cell>
        </row>
        <row r="553">
          <cell r="A553">
            <v>5845</v>
          </cell>
          <cell r="B553" t="str">
            <v>TRANSPLANT SERVICES</v>
          </cell>
          <cell r="C553" t="str">
            <v>B/W</v>
          </cell>
          <cell r="D553">
            <v>0</v>
          </cell>
          <cell r="E553" t="str">
            <v>SHC</v>
          </cell>
          <cell r="F553">
            <v>0</v>
          </cell>
          <cell r="G553">
            <v>0</v>
          </cell>
          <cell r="H553">
            <v>2</v>
          </cell>
          <cell r="I553">
            <v>0</v>
          </cell>
          <cell r="J553">
            <v>2</v>
          </cell>
          <cell r="K553">
            <v>0</v>
          </cell>
        </row>
        <row r="554">
          <cell r="A554">
            <v>5846</v>
          </cell>
          <cell r="B554" t="str">
            <v>CLINIC LYMPHOMA</v>
          </cell>
          <cell r="C554" t="str">
            <v>B/W</v>
          </cell>
          <cell r="D554">
            <v>0</v>
          </cell>
          <cell r="E554" t="str">
            <v>SHC</v>
          </cell>
          <cell r="F554">
            <v>0</v>
          </cell>
          <cell r="G554">
            <v>0</v>
          </cell>
          <cell r="H554">
            <v>2</v>
          </cell>
          <cell r="I554">
            <v>0</v>
          </cell>
          <cell r="J554">
            <v>2</v>
          </cell>
          <cell r="K554">
            <v>0</v>
          </cell>
        </row>
        <row r="555">
          <cell r="A555">
            <v>5847</v>
          </cell>
          <cell r="B555" t="str">
            <v>DEPARTMENT OF RADIATION ONC</v>
          </cell>
          <cell r="C555" t="str">
            <v>CANCER CTR</v>
          </cell>
          <cell r="D555">
            <v>0</v>
          </cell>
          <cell r="E555" t="str">
            <v>SHC</v>
          </cell>
          <cell r="F555">
            <v>0</v>
          </cell>
          <cell r="G555">
            <v>0</v>
          </cell>
          <cell r="H555">
            <v>2</v>
          </cell>
          <cell r="I555">
            <v>0</v>
          </cell>
          <cell r="J555">
            <v>2</v>
          </cell>
          <cell r="K555">
            <v>0</v>
          </cell>
        </row>
        <row r="556">
          <cell r="A556">
            <v>5848</v>
          </cell>
          <cell r="B556" t="str">
            <v>CTR FOR ADVANCECED PED ED</v>
          </cell>
          <cell r="C556" t="str">
            <v xml:space="preserve">700 WELCH </v>
          </cell>
          <cell r="D556">
            <v>0</v>
          </cell>
          <cell r="E556" t="str">
            <v>SHC</v>
          </cell>
          <cell r="F556">
            <v>0</v>
          </cell>
          <cell r="G556">
            <v>0</v>
          </cell>
          <cell r="H556">
            <v>2</v>
          </cell>
          <cell r="I556">
            <v>0</v>
          </cell>
          <cell r="J556">
            <v>2</v>
          </cell>
          <cell r="K556">
            <v>0</v>
          </cell>
        </row>
        <row r="557">
          <cell r="A557">
            <v>5914</v>
          </cell>
          <cell r="B557" t="str">
            <v>AMBULATORY PROCEDURE UNIT (APU)</v>
          </cell>
          <cell r="C557" t="str">
            <v>LPCH</v>
          </cell>
          <cell r="D557" t="str">
            <v>1709</v>
          </cell>
          <cell r="E557" t="str">
            <v>LPCH</v>
          </cell>
          <cell r="F557">
            <v>0</v>
          </cell>
          <cell r="G557">
            <v>0</v>
          </cell>
          <cell r="H557">
            <v>0</v>
          </cell>
          <cell r="I557">
            <v>2</v>
          </cell>
          <cell r="J557">
            <v>2</v>
          </cell>
          <cell r="K557">
            <v>0</v>
          </cell>
        </row>
        <row r="558">
          <cell r="A558">
            <v>5850</v>
          </cell>
          <cell r="B558" t="str">
            <v>DEPT. OF MEDICINE FINACE</v>
          </cell>
          <cell r="C558" t="str">
            <v>1070 ARRASTRADERO</v>
          </cell>
          <cell r="D558">
            <v>0</v>
          </cell>
          <cell r="E558" t="str">
            <v>SHC</v>
          </cell>
          <cell r="F558">
            <v>0</v>
          </cell>
          <cell r="G558">
            <v>0</v>
          </cell>
          <cell r="H558">
            <v>1</v>
          </cell>
          <cell r="I558">
            <v>0</v>
          </cell>
          <cell r="J558">
            <v>1</v>
          </cell>
          <cell r="K558">
            <v>0</v>
          </cell>
        </row>
        <row r="559">
          <cell r="A559">
            <v>5851</v>
          </cell>
          <cell r="B559" t="str">
            <v>MEDICAL NEPHROLOGY</v>
          </cell>
          <cell r="C559" t="str">
            <v>777 WELCH</v>
          </cell>
          <cell r="D559">
            <v>0</v>
          </cell>
          <cell r="E559" t="str">
            <v>SHC</v>
          </cell>
          <cell r="F559">
            <v>0</v>
          </cell>
          <cell r="G559">
            <v>0</v>
          </cell>
          <cell r="H559">
            <v>2</v>
          </cell>
          <cell r="I559">
            <v>0</v>
          </cell>
          <cell r="J559">
            <v>2</v>
          </cell>
          <cell r="K559">
            <v>0</v>
          </cell>
        </row>
        <row r="560">
          <cell r="A560">
            <v>5853</v>
          </cell>
          <cell r="B560" t="str">
            <v>PARKING FLEET</v>
          </cell>
          <cell r="C560" t="str">
            <v>B/W</v>
          </cell>
          <cell r="D560">
            <v>0</v>
          </cell>
          <cell r="E560" t="str">
            <v>SHC</v>
          </cell>
          <cell r="F560">
            <v>0</v>
          </cell>
          <cell r="G560">
            <v>0</v>
          </cell>
          <cell r="H560">
            <v>2</v>
          </cell>
          <cell r="I560">
            <v>0</v>
          </cell>
          <cell r="J560">
            <v>2</v>
          </cell>
          <cell r="K560">
            <v>0</v>
          </cell>
        </row>
        <row r="561">
          <cell r="A561">
            <v>5854</v>
          </cell>
          <cell r="B561" t="str">
            <v>WOMENS CLINIC</v>
          </cell>
          <cell r="C561" t="str">
            <v>B/W</v>
          </cell>
          <cell r="D561">
            <v>0</v>
          </cell>
          <cell r="E561" t="str">
            <v>SHC</v>
          </cell>
          <cell r="F561">
            <v>0</v>
          </cell>
          <cell r="G561">
            <v>0</v>
          </cell>
          <cell r="H561">
            <v>2</v>
          </cell>
          <cell r="I561">
            <v>0</v>
          </cell>
          <cell r="J561">
            <v>2</v>
          </cell>
          <cell r="K561">
            <v>0</v>
          </cell>
        </row>
        <row r="562">
          <cell r="A562">
            <v>5855</v>
          </cell>
          <cell r="B562" t="str">
            <v>PLANNING DESIGN &amp; CONTRUCTION</v>
          </cell>
          <cell r="C562" t="str">
            <v>1190 B/W</v>
          </cell>
          <cell r="D562">
            <v>0</v>
          </cell>
          <cell r="E562" t="str">
            <v>SHC</v>
          </cell>
          <cell r="F562">
            <v>0</v>
          </cell>
          <cell r="G562">
            <v>0</v>
          </cell>
          <cell r="H562">
            <v>2</v>
          </cell>
          <cell r="I562">
            <v>0</v>
          </cell>
          <cell r="J562">
            <v>2</v>
          </cell>
          <cell r="K562">
            <v>0</v>
          </cell>
        </row>
        <row r="563">
          <cell r="A563">
            <v>5914</v>
          </cell>
          <cell r="B563" t="str">
            <v>DIAGNOSTIC SERVICES</v>
          </cell>
          <cell r="C563" t="str">
            <v>LPCH</v>
          </cell>
          <cell r="D563" t="str">
            <v>1731</v>
          </cell>
          <cell r="E563" t="str">
            <v>LPCH</v>
          </cell>
          <cell r="F563">
            <v>0</v>
          </cell>
          <cell r="G563">
            <v>0</v>
          </cell>
          <cell r="H563">
            <v>0</v>
          </cell>
          <cell r="I563">
            <v>2</v>
          </cell>
          <cell r="J563">
            <v>2</v>
          </cell>
          <cell r="K563">
            <v>0</v>
          </cell>
        </row>
        <row r="564">
          <cell r="A564">
            <v>5914</v>
          </cell>
          <cell r="B564" t="str">
            <v>ECHO</v>
          </cell>
          <cell r="C564" t="str">
            <v>LPCH</v>
          </cell>
          <cell r="D564" t="str">
            <v>1731</v>
          </cell>
          <cell r="E564" t="str">
            <v>LPCH</v>
          </cell>
          <cell r="F564">
            <v>0</v>
          </cell>
          <cell r="G564">
            <v>0</v>
          </cell>
          <cell r="H564">
            <v>0</v>
          </cell>
          <cell r="I564">
            <v>2</v>
          </cell>
          <cell r="J564">
            <v>2</v>
          </cell>
          <cell r="K564">
            <v>0</v>
          </cell>
        </row>
        <row r="565">
          <cell r="A565">
            <v>5914</v>
          </cell>
          <cell r="B565" t="str">
            <v>EEG</v>
          </cell>
          <cell r="C565" t="str">
            <v>LPCH</v>
          </cell>
          <cell r="D565" t="str">
            <v>1731</v>
          </cell>
          <cell r="E565" t="str">
            <v>LPCH</v>
          </cell>
          <cell r="F565">
            <v>0</v>
          </cell>
          <cell r="G565">
            <v>0</v>
          </cell>
          <cell r="H565">
            <v>0</v>
          </cell>
          <cell r="I565">
            <v>2</v>
          </cell>
          <cell r="J565">
            <v>2</v>
          </cell>
          <cell r="K565">
            <v>0</v>
          </cell>
        </row>
        <row r="566">
          <cell r="A566">
            <v>5914</v>
          </cell>
          <cell r="B566" t="str">
            <v>EKG</v>
          </cell>
          <cell r="C566" t="str">
            <v>LPCH</v>
          </cell>
          <cell r="D566" t="str">
            <v>1731</v>
          </cell>
          <cell r="E566" t="str">
            <v>LPCH</v>
          </cell>
          <cell r="F566">
            <v>0</v>
          </cell>
          <cell r="G566">
            <v>0</v>
          </cell>
          <cell r="H566">
            <v>0</v>
          </cell>
          <cell r="I566">
            <v>2</v>
          </cell>
          <cell r="J566">
            <v>2</v>
          </cell>
          <cell r="K566">
            <v>0</v>
          </cell>
        </row>
        <row r="567">
          <cell r="A567">
            <v>5914</v>
          </cell>
          <cell r="B567" t="str">
            <v>EMG</v>
          </cell>
          <cell r="C567" t="str">
            <v>LPCH</v>
          </cell>
          <cell r="D567" t="str">
            <v>1731</v>
          </cell>
          <cell r="E567" t="str">
            <v>LPCH</v>
          </cell>
          <cell r="F567">
            <v>0</v>
          </cell>
          <cell r="G567">
            <v>0</v>
          </cell>
          <cell r="H567">
            <v>0</v>
          </cell>
          <cell r="I567">
            <v>2</v>
          </cell>
          <cell r="J567">
            <v>2</v>
          </cell>
          <cell r="K567">
            <v>0</v>
          </cell>
        </row>
        <row r="568">
          <cell r="A568">
            <v>5914</v>
          </cell>
          <cell r="B568" t="str">
            <v>PULMONARY FUNCTION</v>
          </cell>
          <cell r="C568" t="str">
            <v>LPCH</v>
          </cell>
          <cell r="D568" t="str">
            <v>1731</v>
          </cell>
          <cell r="E568" t="str">
            <v>LPCH</v>
          </cell>
          <cell r="F568">
            <v>0</v>
          </cell>
          <cell r="G568">
            <v>0</v>
          </cell>
          <cell r="H568">
            <v>0</v>
          </cell>
          <cell r="I568">
            <v>2</v>
          </cell>
          <cell r="J568">
            <v>2</v>
          </cell>
          <cell r="K568">
            <v>0</v>
          </cell>
        </row>
        <row r="569">
          <cell r="A569">
            <v>5914</v>
          </cell>
          <cell r="B569">
            <v>0</v>
          </cell>
          <cell r="C569" t="str">
            <v>LPCH - 1 SOUTH</v>
          </cell>
          <cell r="D569">
            <v>0</v>
          </cell>
          <cell r="E569" t="str">
            <v>LPCH</v>
          </cell>
          <cell r="F569">
            <v>0</v>
          </cell>
          <cell r="G569">
            <v>0</v>
          </cell>
          <cell r="H569">
            <v>0</v>
          </cell>
          <cell r="I569">
            <v>2</v>
          </cell>
          <cell r="J569">
            <v>2</v>
          </cell>
          <cell r="K569">
            <v>0</v>
          </cell>
        </row>
        <row r="570">
          <cell r="A570">
            <v>5915</v>
          </cell>
          <cell r="B570" t="str">
            <v>BONE MARROW TRANSPLANT</v>
          </cell>
          <cell r="C570" t="str">
            <v>LPCH</v>
          </cell>
          <cell r="D570" t="str">
            <v>1322</v>
          </cell>
          <cell r="E570" t="str">
            <v>LPCH</v>
          </cell>
          <cell r="F570">
            <v>0</v>
          </cell>
          <cell r="G570">
            <v>0</v>
          </cell>
          <cell r="H570">
            <v>0</v>
          </cell>
          <cell r="I570">
            <v>2</v>
          </cell>
          <cell r="J570">
            <v>2</v>
          </cell>
          <cell r="K570">
            <v>0</v>
          </cell>
        </row>
        <row r="571">
          <cell r="A571">
            <v>5915</v>
          </cell>
          <cell r="B571" t="str">
            <v>INFORMATION DESK</v>
          </cell>
          <cell r="C571" t="str">
            <v>LPCH</v>
          </cell>
          <cell r="D571" t="str">
            <v>1115</v>
          </cell>
          <cell r="E571" t="str">
            <v>LPCH</v>
          </cell>
          <cell r="F571">
            <v>0</v>
          </cell>
          <cell r="G571">
            <v>0</v>
          </cell>
          <cell r="H571">
            <v>0</v>
          </cell>
          <cell r="I571">
            <v>2</v>
          </cell>
          <cell r="J571">
            <v>2</v>
          </cell>
          <cell r="K571">
            <v>0</v>
          </cell>
        </row>
        <row r="572">
          <cell r="A572">
            <v>5915</v>
          </cell>
          <cell r="B572" t="str">
            <v>ONCOLOGY CLINIC</v>
          </cell>
          <cell r="C572" t="str">
            <v>LPCH</v>
          </cell>
          <cell r="D572" t="str">
            <v>1322</v>
          </cell>
          <cell r="E572" t="str">
            <v>LPCH</v>
          </cell>
          <cell r="F572">
            <v>0</v>
          </cell>
          <cell r="G572">
            <v>0</v>
          </cell>
          <cell r="H572">
            <v>0</v>
          </cell>
          <cell r="I572">
            <v>2</v>
          </cell>
          <cell r="J572">
            <v>2</v>
          </cell>
          <cell r="K572">
            <v>0</v>
          </cell>
        </row>
        <row r="573">
          <cell r="A573">
            <v>5915</v>
          </cell>
          <cell r="B573">
            <v>0</v>
          </cell>
          <cell r="C573" t="str">
            <v>LPCH - 1 NORTH</v>
          </cell>
          <cell r="D573">
            <v>0</v>
          </cell>
          <cell r="E573" t="str">
            <v>LPCH</v>
          </cell>
          <cell r="F573">
            <v>0</v>
          </cell>
          <cell r="G573">
            <v>0</v>
          </cell>
          <cell r="H573">
            <v>0</v>
          </cell>
          <cell r="I573">
            <v>2</v>
          </cell>
          <cell r="J573">
            <v>2</v>
          </cell>
          <cell r="K573">
            <v>0</v>
          </cell>
        </row>
        <row r="574">
          <cell r="A574">
            <v>5915</v>
          </cell>
          <cell r="B574" t="str">
            <v>PATIENT RELATION</v>
          </cell>
          <cell r="C574" t="str">
            <v>LPCH</v>
          </cell>
          <cell r="D574">
            <v>0</v>
          </cell>
          <cell r="E574" t="str">
            <v>LPCH</v>
          </cell>
          <cell r="F574">
            <v>0</v>
          </cell>
          <cell r="G574">
            <v>0</v>
          </cell>
          <cell r="H574">
            <v>0</v>
          </cell>
          <cell r="I574">
            <v>2</v>
          </cell>
          <cell r="J574">
            <v>2</v>
          </cell>
          <cell r="K574">
            <v>0</v>
          </cell>
        </row>
        <row r="575">
          <cell r="A575">
            <v>5916</v>
          </cell>
          <cell r="B575" t="str">
            <v>F-2</v>
          </cell>
          <cell r="C575" t="str">
            <v>LPCH</v>
          </cell>
          <cell r="D575">
            <v>0</v>
          </cell>
          <cell r="E575" t="str">
            <v>LPCH</v>
          </cell>
          <cell r="F575">
            <v>0</v>
          </cell>
          <cell r="G575">
            <v>0</v>
          </cell>
          <cell r="H575">
            <v>0</v>
          </cell>
          <cell r="I575">
            <v>2</v>
          </cell>
          <cell r="J575">
            <v>2</v>
          </cell>
          <cell r="K575">
            <v>0</v>
          </cell>
        </row>
        <row r="576">
          <cell r="A576">
            <v>5917</v>
          </cell>
          <cell r="B576">
            <v>0</v>
          </cell>
          <cell r="C576" t="str">
            <v>LPCH - 2 S-E</v>
          </cell>
          <cell r="D576">
            <v>0</v>
          </cell>
          <cell r="E576" t="str">
            <v>LPCH</v>
          </cell>
          <cell r="F576">
            <v>0</v>
          </cell>
          <cell r="G576">
            <v>0</v>
          </cell>
          <cell r="H576">
            <v>0</v>
          </cell>
          <cell r="I576">
            <v>2</v>
          </cell>
          <cell r="J576">
            <v>2</v>
          </cell>
          <cell r="K576">
            <v>0</v>
          </cell>
        </row>
        <row r="577">
          <cell r="A577">
            <v>5917</v>
          </cell>
          <cell r="B577" t="str">
            <v>JOHNSON CTR</v>
          </cell>
          <cell r="C577" t="str">
            <v>LPCH</v>
          </cell>
          <cell r="D577">
            <v>0</v>
          </cell>
          <cell r="E577" t="str">
            <v>LPCH</v>
          </cell>
          <cell r="F577">
            <v>0</v>
          </cell>
          <cell r="G577">
            <v>0</v>
          </cell>
          <cell r="H577">
            <v>0</v>
          </cell>
          <cell r="I577">
            <v>2</v>
          </cell>
          <cell r="J577">
            <v>2</v>
          </cell>
          <cell r="K577">
            <v>0</v>
          </cell>
        </row>
        <row r="578">
          <cell r="A578">
            <v>5918</v>
          </cell>
          <cell r="B578" t="str">
            <v>NEONATAL INTENSIVE CARE UNIT - 2 WEST</v>
          </cell>
          <cell r="C578" t="str">
            <v>LPCH</v>
          </cell>
          <cell r="D578" t="str">
            <v>2 WEST</v>
          </cell>
          <cell r="E578" t="str">
            <v>LPCH</v>
          </cell>
          <cell r="F578">
            <v>0</v>
          </cell>
          <cell r="G578">
            <v>0</v>
          </cell>
          <cell r="H578">
            <v>0</v>
          </cell>
          <cell r="I578">
            <v>2</v>
          </cell>
          <cell r="J578">
            <v>2</v>
          </cell>
          <cell r="K578">
            <v>0</v>
          </cell>
        </row>
        <row r="579">
          <cell r="A579">
            <v>5918</v>
          </cell>
          <cell r="B579" t="str">
            <v>NURSING UNIT - 2W</v>
          </cell>
          <cell r="C579" t="str">
            <v>LPCH</v>
          </cell>
          <cell r="D579" t="str">
            <v>2 WEST</v>
          </cell>
          <cell r="E579" t="str">
            <v>LPCH</v>
          </cell>
          <cell r="F579">
            <v>0</v>
          </cell>
          <cell r="G579">
            <v>0</v>
          </cell>
          <cell r="H579">
            <v>0</v>
          </cell>
          <cell r="I579">
            <v>2</v>
          </cell>
          <cell r="J579">
            <v>2</v>
          </cell>
          <cell r="K579">
            <v>0</v>
          </cell>
        </row>
        <row r="580">
          <cell r="A580">
            <v>5918</v>
          </cell>
          <cell r="B580">
            <v>0</v>
          </cell>
          <cell r="C580" t="str">
            <v>LPCH - 2 WEST</v>
          </cell>
          <cell r="D580">
            <v>0</v>
          </cell>
          <cell r="E580" t="str">
            <v>LPCH</v>
          </cell>
          <cell r="F580">
            <v>0</v>
          </cell>
          <cell r="G580">
            <v>0</v>
          </cell>
          <cell r="H580">
            <v>0</v>
          </cell>
          <cell r="I580">
            <v>2</v>
          </cell>
          <cell r="J580">
            <v>2</v>
          </cell>
          <cell r="K580">
            <v>0</v>
          </cell>
        </row>
        <row r="581">
          <cell r="A581">
            <v>5918</v>
          </cell>
          <cell r="B581" t="str">
            <v>2-WEST</v>
          </cell>
          <cell r="C581" t="str">
            <v>LPCH</v>
          </cell>
          <cell r="D581">
            <v>0</v>
          </cell>
          <cell r="E581" t="str">
            <v>LPCH</v>
          </cell>
          <cell r="F581">
            <v>0</v>
          </cell>
          <cell r="G581">
            <v>0</v>
          </cell>
          <cell r="H581">
            <v>0</v>
          </cell>
          <cell r="I581">
            <v>2</v>
          </cell>
          <cell r="J581">
            <v>2</v>
          </cell>
          <cell r="K581">
            <v>0</v>
          </cell>
        </row>
        <row r="582">
          <cell r="A582">
            <v>5919</v>
          </cell>
          <cell r="B582" t="str">
            <v>DAY SURGERY</v>
          </cell>
          <cell r="C582" t="str">
            <v>LPCH</v>
          </cell>
          <cell r="D582" t="str">
            <v>2630</v>
          </cell>
          <cell r="E582" t="str">
            <v>LPCH</v>
          </cell>
          <cell r="F582">
            <v>0</v>
          </cell>
          <cell r="G582">
            <v>0</v>
          </cell>
          <cell r="H582">
            <v>0</v>
          </cell>
          <cell r="I582">
            <v>2</v>
          </cell>
          <cell r="J582">
            <v>2</v>
          </cell>
          <cell r="K582">
            <v>0</v>
          </cell>
        </row>
        <row r="583">
          <cell r="A583">
            <v>5919</v>
          </cell>
          <cell r="B583" t="str">
            <v>NURSING UNIT - 2E</v>
          </cell>
          <cell r="C583" t="str">
            <v>LPCH</v>
          </cell>
          <cell r="D583" t="str">
            <v>2 EAST</v>
          </cell>
          <cell r="E583" t="str">
            <v>LPCH</v>
          </cell>
          <cell r="F583">
            <v>0</v>
          </cell>
          <cell r="G583">
            <v>0</v>
          </cell>
          <cell r="H583">
            <v>0</v>
          </cell>
          <cell r="I583">
            <v>2</v>
          </cell>
          <cell r="J583">
            <v>2</v>
          </cell>
          <cell r="K583">
            <v>0</v>
          </cell>
        </row>
        <row r="584">
          <cell r="A584">
            <v>5919</v>
          </cell>
          <cell r="B584" t="str">
            <v>PEDIATRIC INTENSITIVE CARE UNIT - 2 EAST</v>
          </cell>
          <cell r="C584" t="str">
            <v>LPCH</v>
          </cell>
          <cell r="D584" t="str">
            <v>2 EAST</v>
          </cell>
          <cell r="E584" t="str">
            <v>LPCH</v>
          </cell>
          <cell r="F584">
            <v>0</v>
          </cell>
          <cell r="G584">
            <v>0</v>
          </cell>
          <cell r="H584">
            <v>0</v>
          </cell>
          <cell r="I584">
            <v>2</v>
          </cell>
          <cell r="J584">
            <v>2</v>
          </cell>
          <cell r="K584">
            <v>0</v>
          </cell>
        </row>
        <row r="585">
          <cell r="A585">
            <v>5919</v>
          </cell>
          <cell r="B585">
            <v>0</v>
          </cell>
          <cell r="C585" t="str">
            <v xml:space="preserve">LPCH - 2 EAST </v>
          </cell>
          <cell r="D585">
            <v>0</v>
          </cell>
          <cell r="E585" t="str">
            <v>LPCH</v>
          </cell>
          <cell r="F585">
            <v>0</v>
          </cell>
          <cell r="G585">
            <v>0</v>
          </cell>
          <cell r="H585">
            <v>0</v>
          </cell>
          <cell r="I585">
            <v>2</v>
          </cell>
          <cell r="J585">
            <v>2</v>
          </cell>
          <cell r="K585">
            <v>0</v>
          </cell>
        </row>
        <row r="586">
          <cell r="A586">
            <v>5919</v>
          </cell>
          <cell r="B586" t="str">
            <v>PICU</v>
          </cell>
          <cell r="C586" t="str">
            <v>LPCH</v>
          </cell>
          <cell r="D586">
            <v>0</v>
          </cell>
          <cell r="E586" t="str">
            <v>LPCH</v>
          </cell>
          <cell r="F586">
            <v>0</v>
          </cell>
          <cell r="G586">
            <v>0</v>
          </cell>
          <cell r="H586">
            <v>0</v>
          </cell>
          <cell r="I586">
            <v>2</v>
          </cell>
          <cell r="J586">
            <v>2</v>
          </cell>
          <cell r="K586">
            <v>0</v>
          </cell>
        </row>
        <row r="587">
          <cell r="A587">
            <v>5920</v>
          </cell>
          <cell r="B587" t="str">
            <v>LABOR &amp; DELIVERY UNIT - 2 SOUTH</v>
          </cell>
          <cell r="C587" t="str">
            <v>LPCH</v>
          </cell>
          <cell r="D587" t="str">
            <v>2 SOUTH</v>
          </cell>
          <cell r="E587" t="str">
            <v>LPCH</v>
          </cell>
          <cell r="F587">
            <v>0</v>
          </cell>
          <cell r="G587">
            <v>0</v>
          </cell>
          <cell r="H587">
            <v>0</v>
          </cell>
          <cell r="I587">
            <v>2</v>
          </cell>
          <cell r="J587">
            <v>2</v>
          </cell>
          <cell r="K587">
            <v>0</v>
          </cell>
        </row>
        <row r="588">
          <cell r="A588">
            <v>5920</v>
          </cell>
          <cell r="B588" t="str">
            <v>PREGNANCY &amp; NEWBORN SERVICES (LABOR &amp; DELIVERY)</v>
          </cell>
          <cell r="C588" t="str">
            <v>LPCH</v>
          </cell>
          <cell r="D588" t="str">
            <v>2 SOUTH</v>
          </cell>
          <cell r="E588" t="str">
            <v>LPCH</v>
          </cell>
          <cell r="F588">
            <v>0</v>
          </cell>
          <cell r="G588">
            <v>0</v>
          </cell>
          <cell r="H588">
            <v>0</v>
          </cell>
          <cell r="I588">
            <v>2</v>
          </cell>
          <cell r="J588">
            <v>2</v>
          </cell>
          <cell r="K588">
            <v>0</v>
          </cell>
        </row>
        <row r="589">
          <cell r="A589">
            <v>5920</v>
          </cell>
          <cell r="B589">
            <v>0</v>
          </cell>
          <cell r="C589" t="str">
            <v>LPCH - 2 SOUTH</v>
          </cell>
          <cell r="D589">
            <v>0</v>
          </cell>
          <cell r="E589" t="str">
            <v>LPCH</v>
          </cell>
          <cell r="F589">
            <v>0</v>
          </cell>
          <cell r="G589">
            <v>0</v>
          </cell>
          <cell r="H589">
            <v>0</v>
          </cell>
          <cell r="I589">
            <v>2</v>
          </cell>
          <cell r="J589">
            <v>2</v>
          </cell>
          <cell r="K589">
            <v>0</v>
          </cell>
        </row>
        <row r="590">
          <cell r="A590">
            <v>5921</v>
          </cell>
          <cell r="B590" t="str">
            <v>NURSING UNIT - 2N</v>
          </cell>
          <cell r="C590" t="str">
            <v>LPCH</v>
          </cell>
          <cell r="D590" t="str">
            <v>2 NORTH</v>
          </cell>
          <cell r="E590" t="str">
            <v>LPCH</v>
          </cell>
          <cell r="F590">
            <v>0</v>
          </cell>
          <cell r="G590">
            <v>0</v>
          </cell>
          <cell r="H590">
            <v>0</v>
          </cell>
          <cell r="I590">
            <v>2</v>
          </cell>
          <cell r="J590">
            <v>2</v>
          </cell>
          <cell r="K590">
            <v>0</v>
          </cell>
        </row>
        <row r="591">
          <cell r="A591">
            <v>5921</v>
          </cell>
          <cell r="B591" t="str">
            <v>PATIENT CARE UNIT - 2 NORTH</v>
          </cell>
          <cell r="C591" t="str">
            <v>LPCH</v>
          </cell>
          <cell r="D591" t="str">
            <v>2 NORTH</v>
          </cell>
          <cell r="E591" t="str">
            <v>LPCH</v>
          </cell>
          <cell r="F591">
            <v>0</v>
          </cell>
          <cell r="G591">
            <v>0</v>
          </cell>
          <cell r="H591">
            <v>0</v>
          </cell>
          <cell r="I591">
            <v>2</v>
          </cell>
          <cell r="J591">
            <v>2</v>
          </cell>
          <cell r="K591">
            <v>0</v>
          </cell>
        </row>
        <row r="592">
          <cell r="A592">
            <v>5921</v>
          </cell>
          <cell r="B592" t="str">
            <v>PHARMACY</v>
          </cell>
          <cell r="C592" t="str">
            <v>LPCH</v>
          </cell>
          <cell r="D592" t="str">
            <v>2119</v>
          </cell>
          <cell r="E592" t="str">
            <v>LPCH</v>
          </cell>
          <cell r="F592">
            <v>0</v>
          </cell>
          <cell r="G592">
            <v>0</v>
          </cell>
          <cell r="H592">
            <v>0</v>
          </cell>
          <cell r="I592">
            <v>2</v>
          </cell>
          <cell r="J592">
            <v>2</v>
          </cell>
          <cell r="K592">
            <v>0</v>
          </cell>
        </row>
        <row r="593">
          <cell r="A593">
            <v>5921</v>
          </cell>
          <cell r="B593" t="str">
            <v>HEART CENTER</v>
          </cell>
          <cell r="C593" t="str">
            <v>LPCH - 2 NORTH</v>
          </cell>
          <cell r="D593" t="str">
            <v xml:space="preserve"> </v>
          </cell>
          <cell r="E593" t="str">
            <v>LPCH</v>
          </cell>
          <cell r="F593">
            <v>0</v>
          </cell>
          <cell r="G593">
            <v>0</v>
          </cell>
          <cell r="H593">
            <v>0</v>
          </cell>
          <cell r="I593">
            <v>2</v>
          </cell>
          <cell r="J593">
            <v>2</v>
          </cell>
          <cell r="K593">
            <v>0</v>
          </cell>
        </row>
        <row r="594">
          <cell r="A594">
            <v>5921</v>
          </cell>
          <cell r="B594" t="str">
            <v>OUTPATIENT PHARMACY</v>
          </cell>
          <cell r="C594" t="str">
            <v>LPCH</v>
          </cell>
          <cell r="D594">
            <v>0</v>
          </cell>
          <cell r="E594" t="str">
            <v>LPCH</v>
          </cell>
          <cell r="F594">
            <v>0</v>
          </cell>
          <cell r="G594">
            <v>0</v>
          </cell>
          <cell r="H594">
            <v>0</v>
          </cell>
          <cell r="I594">
            <v>2</v>
          </cell>
          <cell r="J594">
            <v>2</v>
          </cell>
          <cell r="K594">
            <v>0</v>
          </cell>
        </row>
        <row r="595">
          <cell r="A595">
            <v>5922</v>
          </cell>
          <cell r="B595" t="str">
            <v>BASS CTR</v>
          </cell>
          <cell r="C595" t="str">
            <v>LPCH</v>
          </cell>
          <cell r="D595">
            <v>0</v>
          </cell>
          <cell r="E595" t="str">
            <v>LPCH</v>
          </cell>
          <cell r="F595">
            <v>0</v>
          </cell>
          <cell r="G595">
            <v>0</v>
          </cell>
          <cell r="H595">
            <v>0</v>
          </cell>
          <cell r="I595">
            <v>2</v>
          </cell>
          <cell r="J595">
            <v>2</v>
          </cell>
          <cell r="K595">
            <v>0</v>
          </cell>
        </row>
        <row r="596">
          <cell r="A596">
            <v>5923</v>
          </cell>
          <cell r="B596">
            <v>0</v>
          </cell>
          <cell r="C596" t="str">
            <v>LPCH - 3 S-E</v>
          </cell>
          <cell r="D596">
            <v>0</v>
          </cell>
          <cell r="E596" t="str">
            <v>LPCH</v>
          </cell>
          <cell r="F596">
            <v>0</v>
          </cell>
          <cell r="G596">
            <v>0</v>
          </cell>
          <cell r="H596">
            <v>0</v>
          </cell>
          <cell r="I596">
            <v>2</v>
          </cell>
          <cell r="J596">
            <v>2</v>
          </cell>
          <cell r="K596">
            <v>0</v>
          </cell>
        </row>
        <row r="597">
          <cell r="A597">
            <v>5923</v>
          </cell>
          <cell r="B597" t="str">
            <v>ADMITTING DEPT.</v>
          </cell>
          <cell r="C597" t="str">
            <v>LPCH</v>
          </cell>
          <cell r="D597">
            <v>0</v>
          </cell>
          <cell r="E597" t="str">
            <v>LPCH</v>
          </cell>
          <cell r="F597">
            <v>0</v>
          </cell>
          <cell r="G597">
            <v>0</v>
          </cell>
          <cell r="H597">
            <v>0</v>
          </cell>
          <cell r="I597">
            <v>2</v>
          </cell>
          <cell r="J597">
            <v>2</v>
          </cell>
          <cell r="K597">
            <v>0</v>
          </cell>
        </row>
        <row r="598">
          <cell r="A598">
            <v>5924</v>
          </cell>
          <cell r="B598" t="str">
            <v>PATIENT CARE UNIT - 3 WEST</v>
          </cell>
          <cell r="C598" t="str">
            <v>LPCH</v>
          </cell>
          <cell r="D598" t="str">
            <v>3 WEST</v>
          </cell>
          <cell r="E598" t="str">
            <v>LPCH</v>
          </cell>
          <cell r="F598">
            <v>0</v>
          </cell>
          <cell r="G598">
            <v>0</v>
          </cell>
          <cell r="H598">
            <v>0</v>
          </cell>
          <cell r="I598">
            <v>2</v>
          </cell>
          <cell r="J598">
            <v>2</v>
          </cell>
          <cell r="K598">
            <v>0</v>
          </cell>
        </row>
        <row r="599">
          <cell r="A599">
            <v>5924</v>
          </cell>
          <cell r="B599" t="str">
            <v>SPEECH &amp; LANGUAGE PATHOLOGY (3 WEST)</v>
          </cell>
          <cell r="C599" t="str">
            <v>LPCH</v>
          </cell>
          <cell r="D599" t="str">
            <v>3 WEST</v>
          </cell>
          <cell r="E599" t="str">
            <v>LPCH</v>
          </cell>
          <cell r="F599">
            <v>0</v>
          </cell>
          <cell r="G599">
            <v>0</v>
          </cell>
          <cell r="H599">
            <v>0</v>
          </cell>
          <cell r="I599">
            <v>2</v>
          </cell>
          <cell r="J599">
            <v>2</v>
          </cell>
          <cell r="K599">
            <v>0</v>
          </cell>
        </row>
        <row r="600">
          <cell r="A600">
            <v>5924</v>
          </cell>
          <cell r="B600">
            <v>0</v>
          </cell>
          <cell r="C600" t="str">
            <v>LPCH - 3 WEST</v>
          </cell>
          <cell r="D600">
            <v>0</v>
          </cell>
          <cell r="E600" t="str">
            <v>LPCH</v>
          </cell>
          <cell r="F600">
            <v>0</v>
          </cell>
          <cell r="G600">
            <v>0</v>
          </cell>
          <cell r="H600">
            <v>0</v>
          </cell>
          <cell r="I600">
            <v>2</v>
          </cell>
          <cell r="J600">
            <v>2</v>
          </cell>
          <cell r="K600">
            <v>0</v>
          </cell>
        </row>
        <row r="601">
          <cell r="A601">
            <v>5924</v>
          </cell>
          <cell r="B601" t="str">
            <v>3-WEST</v>
          </cell>
          <cell r="C601" t="str">
            <v>LPCH</v>
          </cell>
          <cell r="D601">
            <v>0</v>
          </cell>
          <cell r="E601" t="str">
            <v>LPCH</v>
          </cell>
          <cell r="F601">
            <v>0</v>
          </cell>
          <cell r="G601">
            <v>0</v>
          </cell>
          <cell r="H601">
            <v>0</v>
          </cell>
          <cell r="I601">
            <v>2</v>
          </cell>
          <cell r="J601">
            <v>2</v>
          </cell>
          <cell r="K601">
            <v>0</v>
          </cell>
        </row>
        <row r="602">
          <cell r="A602">
            <v>5925</v>
          </cell>
          <cell r="B602" t="str">
            <v xml:space="preserve">NURSE STAFFING OFFICE </v>
          </cell>
          <cell r="C602" t="str">
            <v>LPCH</v>
          </cell>
          <cell r="D602" t="str">
            <v>3656</v>
          </cell>
          <cell r="E602" t="str">
            <v>LPCH</v>
          </cell>
          <cell r="F602">
            <v>0</v>
          </cell>
          <cell r="G602">
            <v>0</v>
          </cell>
          <cell r="H602">
            <v>0</v>
          </cell>
          <cell r="I602">
            <v>2</v>
          </cell>
          <cell r="J602">
            <v>2</v>
          </cell>
          <cell r="K602">
            <v>0</v>
          </cell>
        </row>
        <row r="603">
          <cell r="A603">
            <v>5925</v>
          </cell>
          <cell r="B603" t="str">
            <v>PATIENT CARE UNIT - 3 EAST</v>
          </cell>
          <cell r="C603" t="str">
            <v>LPCH</v>
          </cell>
          <cell r="D603" t="str">
            <v>3 EAST</v>
          </cell>
          <cell r="E603" t="str">
            <v>LPCH</v>
          </cell>
          <cell r="F603">
            <v>0</v>
          </cell>
          <cell r="G603">
            <v>0</v>
          </cell>
          <cell r="H603">
            <v>0</v>
          </cell>
          <cell r="I603">
            <v>2</v>
          </cell>
          <cell r="J603">
            <v>2</v>
          </cell>
          <cell r="K603">
            <v>0</v>
          </cell>
        </row>
        <row r="604">
          <cell r="A604">
            <v>5925</v>
          </cell>
          <cell r="B604" t="str">
            <v>PEDIATRIC &amp; CONGENITAL CARDIC CATH LAB</v>
          </cell>
          <cell r="C604" t="str">
            <v>LPCH</v>
          </cell>
          <cell r="D604">
            <v>3554</v>
          </cell>
          <cell r="E604" t="str">
            <v>LPCH</v>
          </cell>
          <cell r="F604">
            <v>0</v>
          </cell>
          <cell r="G604">
            <v>0</v>
          </cell>
          <cell r="H604">
            <v>0</v>
          </cell>
          <cell r="I604">
            <v>2</v>
          </cell>
          <cell r="J604">
            <v>2</v>
          </cell>
          <cell r="K604">
            <v>0</v>
          </cell>
        </row>
        <row r="605">
          <cell r="A605">
            <v>5925</v>
          </cell>
          <cell r="B605" t="str">
            <v>PHYSICAL THERAPY / OCCUPATIONAL THERAPY</v>
          </cell>
          <cell r="C605" t="str">
            <v>LPCH</v>
          </cell>
          <cell r="D605" t="str">
            <v>3652</v>
          </cell>
          <cell r="E605" t="str">
            <v>LPCH</v>
          </cell>
          <cell r="F605">
            <v>0</v>
          </cell>
          <cell r="G605">
            <v>0</v>
          </cell>
          <cell r="H605">
            <v>0</v>
          </cell>
          <cell r="I605">
            <v>2</v>
          </cell>
          <cell r="J605">
            <v>2</v>
          </cell>
          <cell r="K605">
            <v>0</v>
          </cell>
        </row>
        <row r="606">
          <cell r="A606">
            <v>5925</v>
          </cell>
          <cell r="B606" t="str">
            <v>SCHOOL</v>
          </cell>
          <cell r="C606" t="str">
            <v>LPCH</v>
          </cell>
          <cell r="D606" t="str">
            <v>3631</v>
          </cell>
          <cell r="E606" t="str">
            <v>LPCH</v>
          </cell>
          <cell r="F606">
            <v>0</v>
          </cell>
          <cell r="G606">
            <v>0</v>
          </cell>
          <cell r="H606">
            <v>0</v>
          </cell>
          <cell r="I606">
            <v>2</v>
          </cell>
          <cell r="J606">
            <v>2</v>
          </cell>
          <cell r="K606">
            <v>0</v>
          </cell>
        </row>
        <row r="607">
          <cell r="A607">
            <v>5925</v>
          </cell>
          <cell r="B607">
            <v>0</v>
          </cell>
          <cell r="C607" t="str">
            <v>LPCH - 3 EAST</v>
          </cell>
          <cell r="D607">
            <v>0</v>
          </cell>
          <cell r="E607" t="str">
            <v>LPCH</v>
          </cell>
          <cell r="F607">
            <v>0</v>
          </cell>
          <cell r="G607">
            <v>0</v>
          </cell>
          <cell r="H607">
            <v>0</v>
          </cell>
          <cell r="I607">
            <v>2</v>
          </cell>
          <cell r="J607">
            <v>2</v>
          </cell>
          <cell r="K607">
            <v>0</v>
          </cell>
        </row>
        <row r="608">
          <cell r="A608">
            <v>5926</v>
          </cell>
          <cell r="B608" t="str">
            <v>PATIENT CARE UNIT - 3 SOUTH</v>
          </cell>
          <cell r="C608" t="str">
            <v>LPCH</v>
          </cell>
          <cell r="D608" t="str">
            <v>3 SOUTH</v>
          </cell>
          <cell r="E608" t="str">
            <v>LPCH</v>
          </cell>
          <cell r="F608">
            <v>0</v>
          </cell>
          <cell r="G608">
            <v>0</v>
          </cell>
          <cell r="H608">
            <v>0</v>
          </cell>
          <cell r="I608">
            <v>2</v>
          </cell>
          <cell r="J608">
            <v>2</v>
          </cell>
          <cell r="K608">
            <v>0</v>
          </cell>
        </row>
        <row r="609">
          <cell r="A609">
            <v>5926</v>
          </cell>
          <cell r="B609" t="str">
            <v>3-SOUTH</v>
          </cell>
          <cell r="C609" t="str">
            <v>LPCH</v>
          </cell>
          <cell r="D609">
            <v>0</v>
          </cell>
          <cell r="E609" t="str">
            <v>LPCH</v>
          </cell>
          <cell r="F609">
            <v>0</v>
          </cell>
          <cell r="G609">
            <v>0</v>
          </cell>
          <cell r="H609">
            <v>0</v>
          </cell>
          <cell r="I609">
            <v>2</v>
          </cell>
          <cell r="J609">
            <v>2</v>
          </cell>
          <cell r="K609">
            <v>0</v>
          </cell>
        </row>
        <row r="610">
          <cell r="A610">
            <v>5927</v>
          </cell>
          <cell r="B610" t="str">
            <v>FAMILY RESOURCE CENTER (LIBRARY)</v>
          </cell>
          <cell r="C610" t="str">
            <v>LPCH</v>
          </cell>
          <cell r="D610" t="str">
            <v>3119</v>
          </cell>
          <cell r="E610" t="str">
            <v>LPCH</v>
          </cell>
          <cell r="F610">
            <v>0</v>
          </cell>
          <cell r="G610">
            <v>0</v>
          </cell>
          <cell r="H610">
            <v>0</v>
          </cell>
          <cell r="I610">
            <v>2</v>
          </cell>
          <cell r="J610">
            <v>2</v>
          </cell>
          <cell r="K610">
            <v>0</v>
          </cell>
        </row>
        <row r="611">
          <cell r="A611">
            <v>5927</v>
          </cell>
          <cell r="B611" t="str">
            <v>MEDICAL UNIT - 3 NORTH</v>
          </cell>
          <cell r="C611" t="str">
            <v>LPCH</v>
          </cell>
          <cell r="D611" t="str">
            <v>3 NORTH</v>
          </cell>
          <cell r="E611" t="str">
            <v>LPCH</v>
          </cell>
          <cell r="F611">
            <v>0</v>
          </cell>
          <cell r="G611">
            <v>0</v>
          </cell>
          <cell r="H611">
            <v>0</v>
          </cell>
          <cell r="I611">
            <v>2</v>
          </cell>
          <cell r="J611">
            <v>2</v>
          </cell>
          <cell r="K611">
            <v>0</v>
          </cell>
        </row>
        <row r="612">
          <cell r="A612">
            <v>5927</v>
          </cell>
          <cell r="B612" t="str">
            <v>PATIENT CARE UNIT - 3 NORTH</v>
          </cell>
          <cell r="C612" t="str">
            <v>LPCH</v>
          </cell>
          <cell r="D612" t="str">
            <v>3 NORTH</v>
          </cell>
          <cell r="E612" t="str">
            <v>LPCH</v>
          </cell>
          <cell r="F612">
            <v>0</v>
          </cell>
          <cell r="G612">
            <v>0</v>
          </cell>
          <cell r="H612">
            <v>0</v>
          </cell>
          <cell r="I612">
            <v>2</v>
          </cell>
          <cell r="J612">
            <v>2</v>
          </cell>
          <cell r="K612">
            <v>0</v>
          </cell>
        </row>
        <row r="613">
          <cell r="A613">
            <v>5927</v>
          </cell>
          <cell r="B613" t="str">
            <v>RECREATIONAL THERAPY</v>
          </cell>
          <cell r="C613" t="str">
            <v>LPCH</v>
          </cell>
          <cell r="D613" t="str">
            <v>3119</v>
          </cell>
          <cell r="E613" t="str">
            <v>LPCH</v>
          </cell>
          <cell r="F613">
            <v>0</v>
          </cell>
          <cell r="G613">
            <v>0</v>
          </cell>
          <cell r="H613">
            <v>0</v>
          </cell>
          <cell r="I613">
            <v>2</v>
          </cell>
          <cell r="J613">
            <v>2</v>
          </cell>
          <cell r="K613">
            <v>0</v>
          </cell>
        </row>
        <row r="614">
          <cell r="A614">
            <v>5927</v>
          </cell>
          <cell r="B614">
            <v>0</v>
          </cell>
          <cell r="C614" t="str">
            <v>LPCH - 3 NORTH</v>
          </cell>
          <cell r="D614">
            <v>0</v>
          </cell>
          <cell r="E614" t="str">
            <v>LPCH</v>
          </cell>
          <cell r="F614">
            <v>0</v>
          </cell>
          <cell r="G614">
            <v>0</v>
          </cell>
          <cell r="H614">
            <v>0</v>
          </cell>
          <cell r="I614">
            <v>2</v>
          </cell>
          <cell r="J614">
            <v>2</v>
          </cell>
          <cell r="K614">
            <v>0</v>
          </cell>
        </row>
        <row r="615">
          <cell r="A615">
            <v>5927</v>
          </cell>
          <cell r="B615" t="str">
            <v>3-NORTH</v>
          </cell>
          <cell r="C615" t="str">
            <v>LPCH</v>
          </cell>
          <cell r="D615">
            <v>0</v>
          </cell>
          <cell r="E615" t="str">
            <v>LPCH</v>
          </cell>
          <cell r="F615">
            <v>0</v>
          </cell>
          <cell r="G615">
            <v>0</v>
          </cell>
          <cell r="H615">
            <v>0</v>
          </cell>
          <cell r="I615">
            <v>2</v>
          </cell>
          <cell r="J615">
            <v>2</v>
          </cell>
          <cell r="K615">
            <v>0</v>
          </cell>
        </row>
        <row r="616">
          <cell r="A616">
            <v>5928</v>
          </cell>
          <cell r="B616" t="str">
            <v>HEART CENTER AT LUCILE PACKARD CHILDREN'S HOSPITAL</v>
          </cell>
          <cell r="C616" t="str">
            <v>LPCH</v>
          </cell>
          <cell r="D616">
            <v>3167</v>
          </cell>
          <cell r="E616" t="str">
            <v>LPCH</v>
          </cell>
          <cell r="F616">
            <v>0</v>
          </cell>
          <cell r="G616">
            <v>0</v>
          </cell>
          <cell r="H616">
            <v>0</v>
          </cell>
          <cell r="I616">
            <v>2</v>
          </cell>
          <cell r="J616">
            <v>2</v>
          </cell>
          <cell r="K616">
            <v>0</v>
          </cell>
        </row>
        <row r="617">
          <cell r="A617">
            <v>5928</v>
          </cell>
          <cell r="B617" t="str">
            <v>CHILDRESNS HEALTH</v>
          </cell>
          <cell r="C617" t="str">
            <v>LPCH</v>
          </cell>
          <cell r="D617">
            <v>0</v>
          </cell>
          <cell r="E617" t="str">
            <v>LPCH</v>
          </cell>
          <cell r="F617">
            <v>0</v>
          </cell>
          <cell r="G617">
            <v>0</v>
          </cell>
          <cell r="H617">
            <v>0</v>
          </cell>
          <cell r="I617">
            <v>2</v>
          </cell>
          <cell r="J617">
            <v>2</v>
          </cell>
          <cell r="K617">
            <v>0</v>
          </cell>
        </row>
        <row r="618">
          <cell r="A618">
            <v>5929</v>
          </cell>
          <cell r="B618" t="str">
            <v>PULOMONARY AND CYSTIC FIBROSIS</v>
          </cell>
          <cell r="C618" t="str">
            <v>LPCH</v>
          </cell>
          <cell r="D618">
            <v>0</v>
          </cell>
          <cell r="E618" t="str">
            <v>LPCH</v>
          </cell>
          <cell r="F618">
            <v>0</v>
          </cell>
          <cell r="G618">
            <v>0</v>
          </cell>
          <cell r="H618">
            <v>0</v>
          </cell>
          <cell r="I618">
            <v>2</v>
          </cell>
          <cell r="J618">
            <v>2</v>
          </cell>
          <cell r="K618">
            <v>0</v>
          </cell>
        </row>
        <row r="619">
          <cell r="A619">
            <v>5930</v>
          </cell>
          <cell r="B619" t="str">
            <v>REC THERAPHY</v>
          </cell>
          <cell r="C619" t="str">
            <v>LPCH</v>
          </cell>
          <cell r="D619">
            <v>0</v>
          </cell>
          <cell r="E619" t="str">
            <v>LPCH</v>
          </cell>
          <cell r="F619">
            <v>0</v>
          </cell>
          <cell r="G619">
            <v>0</v>
          </cell>
          <cell r="H619">
            <v>0</v>
          </cell>
          <cell r="I619">
            <v>2</v>
          </cell>
          <cell r="J619">
            <v>2</v>
          </cell>
          <cell r="K619">
            <v>0</v>
          </cell>
        </row>
        <row r="620">
          <cell r="A620">
            <v>5931</v>
          </cell>
          <cell r="B620" t="str">
            <v>FAMILY LIABRARY</v>
          </cell>
          <cell r="C620" t="str">
            <v>LPCH</v>
          </cell>
          <cell r="D620">
            <v>0</v>
          </cell>
          <cell r="E620" t="str">
            <v>LPCH</v>
          </cell>
          <cell r="F620">
            <v>0</v>
          </cell>
          <cell r="G620">
            <v>0</v>
          </cell>
          <cell r="H620">
            <v>0</v>
          </cell>
          <cell r="I620">
            <v>2</v>
          </cell>
          <cell r="J620">
            <v>2</v>
          </cell>
          <cell r="K620">
            <v>0</v>
          </cell>
        </row>
        <row r="621">
          <cell r="A621">
            <v>5932</v>
          </cell>
          <cell r="B621" t="str">
            <v>OFFICE OF PATIENT EXPERIENCE</v>
          </cell>
          <cell r="C621" t="str">
            <v>700 WELCH</v>
          </cell>
          <cell r="D621">
            <v>0</v>
          </cell>
          <cell r="E621" t="str">
            <v>LPCH</v>
          </cell>
          <cell r="F621">
            <v>0</v>
          </cell>
          <cell r="G621">
            <v>0</v>
          </cell>
          <cell r="H621">
            <v>0</v>
          </cell>
          <cell r="I621">
            <v>2</v>
          </cell>
          <cell r="J621">
            <v>2</v>
          </cell>
          <cell r="K621">
            <v>0</v>
          </cell>
        </row>
        <row r="622">
          <cell r="A622">
            <v>5933</v>
          </cell>
          <cell r="B622" t="str">
            <v>SOCIAL SERVICES</v>
          </cell>
          <cell r="C622" t="str">
            <v>LPCH</v>
          </cell>
          <cell r="D622">
            <v>0</v>
          </cell>
          <cell r="E622" t="str">
            <v>LPCH</v>
          </cell>
          <cell r="F622">
            <v>0</v>
          </cell>
          <cell r="G622">
            <v>0</v>
          </cell>
          <cell r="H622">
            <v>0</v>
          </cell>
          <cell r="I622">
            <v>2</v>
          </cell>
          <cell r="J622">
            <v>2</v>
          </cell>
          <cell r="K622">
            <v>0</v>
          </cell>
        </row>
        <row r="623">
          <cell r="A623">
            <v>5934</v>
          </cell>
          <cell r="B623" t="str">
            <v>GIFT SHOP</v>
          </cell>
          <cell r="C623" t="str">
            <v>LPCH</v>
          </cell>
          <cell r="D623">
            <v>0</v>
          </cell>
          <cell r="E623" t="str">
            <v>LPCH</v>
          </cell>
          <cell r="F623">
            <v>0</v>
          </cell>
          <cell r="G623">
            <v>0</v>
          </cell>
          <cell r="H623">
            <v>0</v>
          </cell>
          <cell r="I623">
            <v>2</v>
          </cell>
          <cell r="J623">
            <v>2</v>
          </cell>
          <cell r="K623">
            <v>0</v>
          </cell>
        </row>
        <row r="624">
          <cell r="A624">
            <v>5935</v>
          </cell>
          <cell r="B624" t="str">
            <v>SHORT STAY</v>
          </cell>
          <cell r="C624" t="str">
            <v>LPCH</v>
          </cell>
          <cell r="D624">
            <v>0</v>
          </cell>
          <cell r="E624" t="str">
            <v>LPCH</v>
          </cell>
          <cell r="F624">
            <v>0</v>
          </cell>
          <cell r="G624">
            <v>0</v>
          </cell>
          <cell r="H624">
            <v>0</v>
          </cell>
          <cell r="I624">
            <v>2</v>
          </cell>
          <cell r="J624">
            <v>2</v>
          </cell>
          <cell r="K624">
            <v>0</v>
          </cell>
        </row>
        <row r="625">
          <cell r="A625">
            <v>5983</v>
          </cell>
          <cell r="B625" t="str">
            <v>GUESS SERVICES LOBY</v>
          </cell>
          <cell r="C625" t="str">
            <v>HOOVER BLDG</v>
          </cell>
          <cell r="D625">
            <v>0</v>
          </cell>
          <cell r="E625" t="str">
            <v>SHC</v>
          </cell>
          <cell r="F625">
            <v>0</v>
          </cell>
          <cell r="G625">
            <v>0</v>
          </cell>
          <cell r="H625">
            <v>1</v>
          </cell>
          <cell r="I625">
            <v>0</v>
          </cell>
          <cell r="J625">
            <v>1</v>
          </cell>
          <cell r="K625">
            <v>0</v>
          </cell>
        </row>
        <row r="626">
          <cell r="A626">
            <v>5984</v>
          </cell>
          <cell r="B626" t="str">
            <v>STANFORD CLINIC ADMIN</v>
          </cell>
          <cell r="C626" t="str">
            <v>HOOVER BLDG</v>
          </cell>
          <cell r="D626">
            <v>0</v>
          </cell>
          <cell r="E626" t="str">
            <v>SHC</v>
          </cell>
          <cell r="F626">
            <v>0</v>
          </cell>
          <cell r="G626">
            <v>0</v>
          </cell>
          <cell r="H626">
            <v>1</v>
          </cell>
          <cell r="I626">
            <v>0</v>
          </cell>
          <cell r="J626">
            <v>1</v>
          </cell>
          <cell r="K626">
            <v>0</v>
          </cell>
        </row>
        <row r="627">
          <cell r="A627">
            <v>5985</v>
          </cell>
          <cell r="B627" t="str">
            <v>STANFORD FAMILY MED</v>
          </cell>
          <cell r="C627" t="str">
            <v>HOOVER BLDG</v>
          </cell>
          <cell r="D627">
            <v>0</v>
          </cell>
          <cell r="E627" t="str">
            <v>SHC</v>
          </cell>
          <cell r="F627">
            <v>0</v>
          </cell>
          <cell r="G627">
            <v>0</v>
          </cell>
          <cell r="H627">
            <v>1</v>
          </cell>
          <cell r="I627">
            <v>0</v>
          </cell>
          <cell r="J627">
            <v>1</v>
          </cell>
          <cell r="K627">
            <v>0</v>
          </cell>
        </row>
        <row r="628">
          <cell r="A628">
            <v>5987</v>
          </cell>
          <cell r="B628" t="str">
            <v>SIM-SOUTH</v>
          </cell>
          <cell r="C628" t="str">
            <v>HOOVER BLDG</v>
          </cell>
          <cell r="D628">
            <v>0</v>
          </cell>
          <cell r="E628" t="str">
            <v>SHC</v>
          </cell>
          <cell r="F628">
            <v>0</v>
          </cell>
          <cell r="G628">
            <v>0</v>
          </cell>
          <cell r="H628">
            <v>1</v>
          </cell>
          <cell r="I628">
            <v>0</v>
          </cell>
          <cell r="J628">
            <v>1</v>
          </cell>
          <cell r="K628">
            <v>0</v>
          </cell>
        </row>
        <row r="629">
          <cell r="A629">
            <v>5989</v>
          </cell>
          <cell r="B629" t="str">
            <v>STANFORD EXPRESS CARE</v>
          </cell>
          <cell r="C629" t="str">
            <v>HOOVER BLDG</v>
          </cell>
          <cell r="D629">
            <v>0</v>
          </cell>
          <cell r="E629" t="str">
            <v>SHC</v>
          </cell>
          <cell r="F629">
            <v>0</v>
          </cell>
          <cell r="G629">
            <v>0</v>
          </cell>
          <cell r="H629">
            <v>1</v>
          </cell>
          <cell r="I629">
            <v>0</v>
          </cell>
          <cell r="J629">
            <v>1</v>
          </cell>
          <cell r="K629">
            <v>0</v>
          </cell>
        </row>
        <row r="630">
          <cell r="A630">
            <v>5990</v>
          </cell>
          <cell r="B630" t="str">
            <v>STANFORD CTR FOR INTEGRATIVE MED</v>
          </cell>
          <cell r="C630" t="str">
            <v>HOOVER BLDG</v>
          </cell>
          <cell r="D630">
            <v>0</v>
          </cell>
          <cell r="E630" t="str">
            <v>SHC</v>
          </cell>
          <cell r="F630">
            <v>0</v>
          </cell>
          <cell r="G630">
            <v>0</v>
          </cell>
          <cell r="H630">
            <v>1</v>
          </cell>
          <cell r="I630">
            <v>0</v>
          </cell>
          <cell r="J630">
            <v>1</v>
          </cell>
          <cell r="K630">
            <v>0</v>
          </cell>
        </row>
        <row r="631">
          <cell r="A631">
            <v>5991</v>
          </cell>
          <cell r="B631" t="str">
            <v>STANFORD HEALTH LIABRARY</v>
          </cell>
          <cell r="C631" t="str">
            <v>HOOVER BLDG</v>
          </cell>
          <cell r="D631">
            <v>0</v>
          </cell>
          <cell r="E631" t="str">
            <v>SHC</v>
          </cell>
          <cell r="F631">
            <v>0</v>
          </cell>
          <cell r="G631">
            <v>0</v>
          </cell>
          <cell r="H631">
            <v>1</v>
          </cell>
          <cell r="I631">
            <v>0</v>
          </cell>
          <cell r="J631">
            <v>1</v>
          </cell>
          <cell r="K631">
            <v>0</v>
          </cell>
        </row>
        <row r="632">
          <cell r="A632">
            <v>5992</v>
          </cell>
          <cell r="B632" t="str">
            <v>STANFORD NEUROLOGY</v>
          </cell>
          <cell r="C632" t="str">
            <v>HOOVER BLDG</v>
          </cell>
          <cell r="D632">
            <v>0</v>
          </cell>
          <cell r="E632" t="str">
            <v>SHC</v>
          </cell>
          <cell r="F632">
            <v>0</v>
          </cell>
          <cell r="G632">
            <v>0</v>
          </cell>
          <cell r="H632">
            <v>1</v>
          </cell>
          <cell r="I632">
            <v>0</v>
          </cell>
          <cell r="J632">
            <v>1</v>
          </cell>
          <cell r="K632">
            <v>0</v>
          </cell>
        </row>
        <row r="633">
          <cell r="A633">
            <v>5993</v>
          </cell>
          <cell r="B633" t="str">
            <v>FRANCIS KOCH, STUART SCHILISSERMAN TARANEH RAV</v>
          </cell>
          <cell r="C633" t="str">
            <v>HOOVER BLDG</v>
          </cell>
          <cell r="D633">
            <v>0</v>
          </cell>
          <cell r="E633" t="str">
            <v>SHC</v>
          </cell>
          <cell r="F633">
            <v>0</v>
          </cell>
          <cell r="G633">
            <v>0</v>
          </cell>
          <cell r="H633">
            <v>1</v>
          </cell>
          <cell r="I633">
            <v>0</v>
          </cell>
          <cell r="J633">
            <v>1</v>
          </cell>
          <cell r="K633">
            <v>0</v>
          </cell>
        </row>
        <row r="634">
          <cell r="A634">
            <v>5994</v>
          </cell>
          <cell r="B634" t="str">
            <v>STANFORD BLOOD DRAW</v>
          </cell>
          <cell r="C634" t="str">
            <v>HOOVER BLDG</v>
          </cell>
          <cell r="D634">
            <v>0</v>
          </cell>
          <cell r="E634" t="str">
            <v>SHC</v>
          </cell>
          <cell r="F634">
            <v>0</v>
          </cell>
          <cell r="G634">
            <v>0</v>
          </cell>
          <cell r="H634">
            <v>1</v>
          </cell>
          <cell r="I634">
            <v>0</v>
          </cell>
          <cell r="J634">
            <v>1</v>
          </cell>
          <cell r="K634">
            <v>0</v>
          </cell>
        </row>
        <row r="635">
          <cell r="A635">
            <v>5995</v>
          </cell>
          <cell r="B635" t="str">
            <v>STANFORD COORDIANTED CARE</v>
          </cell>
          <cell r="C635" t="str">
            <v>HOOVER BLDG</v>
          </cell>
          <cell r="D635">
            <v>0</v>
          </cell>
          <cell r="E635" t="str">
            <v>SHC</v>
          </cell>
          <cell r="F635">
            <v>0</v>
          </cell>
          <cell r="G635">
            <v>0</v>
          </cell>
          <cell r="H635">
            <v>1</v>
          </cell>
          <cell r="I635">
            <v>0</v>
          </cell>
          <cell r="J635">
            <v>1</v>
          </cell>
          <cell r="K635">
            <v>0</v>
          </cell>
        </row>
        <row r="636">
          <cell r="A636">
            <v>5996</v>
          </cell>
          <cell r="B636" t="str">
            <v>A. CARMEN CHOY HALEN MAK ALLERGY</v>
          </cell>
          <cell r="C636" t="str">
            <v>HOOVER BLDG</v>
          </cell>
          <cell r="D636">
            <v>0</v>
          </cell>
          <cell r="E636" t="str">
            <v>SHC</v>
          </cell>
          <cell r="F636">
            <v>0</v>
          </cell>
          <cell r="G636">
            <v>0</v>
          </cell>
          <cell r="H636">
            <v>1</v>
          </cell>
          <cell r="I636">
            <v>0</v>
          </cell>
          <cell r="J636">
            <v>1</v>
          </cell>
          <cell r="K636">
            <v>0</v>
          </cell>
        </row>
        <row r="637">
          <cell r="A637">
            <v>5997</v>
          </cell>
          <cell r="B637" t="str">
            <v>JAGS POWAR</v>
          </cell>
          <cell r="C637" t="str">
            <v>HOOVER BLDG</v>
          </cell>
          <cell r="D637">
            <v>0</v>
          </cell>
          <cell r="E637" t="str">
            <v>SHC</v>
          </cell>
          <cell r="F637">
            <v>0</v>
          </cell>
          <cell r="G637">
            <v>0</v>
          </cell>
          <cell r="H637">
            <v>1</v>
          </cell>
          <cell r="I637">
            <v>0</v>
          </cell>
          <cell r="J637">
            <v>1</v>
          </cell>
          <cell r="K637">
            <v>0</v>
          </cell>
        </row>
        <row r="638">
          <cell r="A638">
            <v>5998</v>
          </cell>
          <cell r="B638" t="str">
            <v>MEDICAL PLAZA PHARMACY</v>
          </cell>
          <cell r="C638" t="str">
            <v>HOOVER BLDG</v>
          </cell>
          <cell r="D638">
            <v>0</v>
          </cell>
          <cell r="E638" t="str">
            <v>SHC</v>
          </cell>
          <cell r="F638">
            <v>0</v>
          </cell>
          <cell r="G638">
            <v>0</v>
          </cell>
          <cell r="H638">
            <v>1</v>
          </cell>
          <cell r="I638">
            <v>0</v>
          </cell>
          <cell r="J638">
            <v>1</v>
          </cell>
          <cell r="K638">
            <v>0</v>
          </cell>
        </row>
        <row r="639">
          <cell r="A639">
            <v>5850</v>
          </cell>
          <cell r="B639" t="str">
            <v>DEPT. OF MEDCINE FINANCE</v>
          </cell>
          <cell r="C639" t="str">
            <v>1070 ARRASTRADERO</v>
          </cell>
          <cell r="D639">
            <v>0</v>
          </cell>
          <cell r="E639" t="str">
            <v>MS</v>
          </cell>
          <cell r="F639">
            <v>1</v>
          </cell>
          <cell r="G639">
            <v>0</v>
          </cell>
          <cell r="H639">
            <v>0</v>
          </cell>
          <cell r="I639">
            <v>0</v>
          </cell>
          <cell r="J639">
            <v>1</v>
          </cell>
          <cell r="K639" t="str">
            <v/>
          </cell>
        </row>
        <row r="640">
          <cell r="A640">
            <v>5999</v>
          </cell>
          <cell r="B640" t="str">
            <v>LPCH PEDS SLEEP</v>
          </cell>
          <cell r="C640">
            <v>0</v>
          </cell>
          <cell r="D640">
            <v>0</v>
          </cell>
          <cell r="E640" t="str">
            <v>LPCH</v>
          </cell>
          <cell r="F640">
            <v>0</v>
          </cell>
          <cell r="G640">
            <v>0</v>
          </cell>
          <cell r="H640">
            <v>0</v>
          </cell>
          <cell r="I640">
            <v>1</v>
          </cell>
          <cell r="J640">
            <v>1</v>
          </cell>
          <cell r="K640" t="str">
            <v/>
          </cell>
        </row>
        <row r="641">
          <cell r="A641">
            <v>8580</v>
          </cell>
          <cell r="B641" t="str">
            <v>VADEN STUDENT HEALTH</v>
          </cell>
          <cell r="C641" t="str">
            <v>SoM Leased - Others</v>
          </cell>
          <cell r="D641">
            <v>0</v>
          </cell>
          <cell r="E641" t="str">
            <v>MS</v>
          </cell>
          <cell r="F641">
            <v>1</v>
          </cell>
          <cell r="G641">
            <v>0</v>
          </cell>
          <cell r="H641">
            <v>0</v>
          </cell>
          <cell r="I641">
            <v>0</v>
          </cell>
          <cell r="J641">
            <v>1</v>
          </cell>
          <cell r="K641" t="str">
            <v/>
          </cell>
        </row>
        <row r="642">
          <cell r="A642" t="str">
            <v>5709-A</v>
          </cell>
          <cell r="B642" t="str">
            <v>ORTHOPEDIC SURGERY</v>
          </cell>
          <cell r="C642" t="str">
            <v>800 WELCH RD.</v>
          </cell>
          <cell r="D642">
            <v>212</v>
          </cell>
          <cell r="E642" t="str">
            <v>MS</v>
          </cell>
          <cell r="F642">
            <v>1</v>
          </cell>
          <cell r="G642">
            <v>0</v>
          </cell>
          <cell r="H642">
            <v>0</v>
          </cell>
          <cell r="I642">
            <v>0</v>
          </cell>
          <cell r="J642">
            <v>1</v>
          </cell>
          <cell r="K642" t="str">
            <v/>
          </cell>
        </row>
        <row r="643">
          <cell r="A643">
            <v>6150</v>
          </cell>
          <cell r="B643" t="str">
            <v>SPORTS MEDICINE</v>
          </cell>
          <cell r="C643" t="str">
            <v>SoM Leased - Others</v>
          </cell>
          <cell r="D643">
            <v>0</v>
          </cell>
          <cell r="E643" t="str">
            <v>MS</v>
          </cell>
          <cell r="F643">
            <v>1</v>
          </cell>
          <cell r="G643">
            <v>0</v>
          </cell>
          <cell r="H643">
            <v>0</v>
          </cell>
          <cell r="I643">
            <v>0</v>
          </cell>
          <cell r="J643">
            <v>1</v>
          </cell>
          <cell r="K643" t="str">
            <v/>
          </cell>
        </row>
        <row r="644">
          <cell r="A644">
            <v>5119</v>
          </cell>
          <cell r="B644" t="str">
            <v>STANFORD MED CTR PANEL ON ACADEMIC &amp; CLIN INTEG</v>
          </cell>
          <cell r="C644" t="str">
            <v>ALWAY</v>
          </cell>
          <cell r="D644" t="str">
            <v>M122</v>
          </cell>
          <cell r="E644" t="str">
            <v>MS</v>
          </cell>
          <cell r="F644">
            <v>1</v>
          </cell>
          <cell r="G644">
            <v>0</v>
          </cell>
          <cell r="H644">
            <v>0</v>
          </cell>
          <cell r="I644">
            <v>0</v>
          </cell>
          <cell r="J644">
            <v>1</v>
          </cell>
          <cell r="K644" t="str">
            <v/>
          </cell>
        </row>
        <row r="645">
          <cell r="A645">
            <v>5544</v>
          </cell>
          <cell r="B645" t="str">
            <v>LPCH LEADERSHIP &amp; EDUCATION</v>
          </cell>
          <cell r="C645" t="str">
            <v>SoM Leased - Others</v>
          </cell>
          <cell r="D645" t="str">
            <v>1ST FLOOR</v>
          </cell>
          <cell r="E645" t="str">
            <v>MS</v>
          </cell>
          <cell r="F645">
            <v>1</v>
          </cell>
          <cell r="G645">
            <v>0</v>
          </cell>
          <cell r="H645">
            <v>0</v>
          </cell>
          <cell r="I645">
            <v>1</v>
          </cell>
          <cell r="J645">
            <v>2</v>
          </cell>
          <cell r="K645" t="str">
            <v>Y</v>
          </cell>
        </row>
        <row r="646">
          <cell r="A646">
            <v>5101</v>
          </cell>
          <cell r="B646" t="str">
            <v>TRAUMA</v>
          </cell>
          <cell r="C646" t="str">
            <v xml:space="preserve"> GRANT  </v>
          </cell>
          <cell r="D646" t="str">
            <v xml:space="preserve"> S067</v>
          </cell>
          <cell r="E646" t="str">
            <v>SHC</v>
          </cell>
          <cell r="F646">
            <v>0</v>
          </cell>
          <cell r="G646">
            <v>0</v>
          </cell>
          <cell r="H646">
            <v>2</v>
          </cell>
          <cell r="I646">
            <v>0</v>
          </cell>
          <cell r="J646">
            <v>2</v>
          </cell>
          <cell r="K646" t="str">
            <v/>
          </cell>
        </row>
        <row r="647">
          <cell r="A647">
            <v>5113</v>
          </cell>
          <cell r="B647" t="str">
            <v>MEDICINE SERVICE LINE</v>
          </cell>
          <cell r="C647" t="str">
            <v xml:space="preserve"> GRANT</v>
          </cell>
          <cell r="D647" t="str">
            <v xml:space="preserve"> S102</v>
          </cell>
          <cell r="E647" t="str">
            <v>SHC</v>
          </cell>
          <cell r="F647">
            <v>0</v>
          </cell>
          <cell r="G647">
            <v>0</v>
          </cell>
          <cell r="H647">
            <v>2</v>
          </cell>
          <cell r="I647">
            <v>0</v>
          </cell>
          <cell r="J647">
            <v>2</v>
          </cell>
          <cell r="K647" t="str">
            <v/>
          </cell>
        </row>
        <row r="648">
          <cell r="A648">
            <v>5113</v>
          </cell>
          <cell r="B648" t="str">
            <v>PRIMARY CARE (ADMINISTRATION)</v>
          </cell>
          <cell r="C648" t="str">
            <v xml:space="preserve"> GRANT</v>
          </cell>
          <cell r="D648" t="str">
            <v xml:space="preserve"> S102</v>
          </cell>
          <cell r="E648" t="str">
            <v>SHC</v>
          </cell>
          <cell r="F648">
            <v>0</v>
          </cell>
          <cell r="G648">
            <v>0</v>
          </cell>
          <cell r="H648">
            <v>2</v>
          </cell>
          <cell r="I648">
            <v>0</v>
          </cell>
          <cell r="J648">
            <v>2</v>
          </cell>
          <cell r="K648" t="str">
            <v/>
          </cell>
        </row>
        <row r="649">
          <cell r="A649">
            <v>5200</v>
          </cell>
          <cell r="B649" t="str">
            <v>MEDICAL RECORDS</v>
          </cell>
          <cell r="C649" t="str">
            <v>SHC</v>
          </cell>
          <cell r="D649" t="str">
            <v>HCO29</v>
          </cell>
          <cell r="E649" t="str">
            <v>SHC</v>
          </cell>
          <cell r="F649">
            <v>0</v>
          </cell>
          <cell r="G649">
            <v>0</v>
          </cell>
          <cell r="H649">
            <v>2</v>
          </cell>
          <cell r="I649">
            <v>0</v>
          </cell>
          <cell r="J649">
            <v>2</v>
          </cell>
          <cell r="K649" t="str">
            <v/>
          </cell>
        </row>
        <row r="650">
          <cell r="A650">
            <v>5200</v>
          </cell>
          <cell r="B650" t="str">
            <v>HEALTH INFORMATION MANAGEMENT</v>
          </cell>
          <cell r="C650" t="str">
            <v>SHC</v>
          </cell>
          <cell r="D650" t="str">
            <v>HC026</v>
          </cell>
          <cell r="E650" t="str">
            <v>SHC</v>
          </cell>
          <cell r="F650">
            <v>0</v>
          </cell>
          <cell r="G650">
            <v>0</v>
          </cell>
          <cell r="H650">
            <v>2</v>
          </cell>
          <cell r="I650">
            <v>0</v>
          </cell>
          <cell r="J650">
            <v>2</v>
          </cell>
          <cell r="K650" t="str">
            <v/>
          </cell>
        </row>
        <row r="651">
          <cell r="A651">
            <v>5200</v>
          </cell>
          <cell r="B651" t="str">
            <v>MEDICAL RECORDS (ANALYSIS &amp; REVIEW)</v>
          </cell>
          <cell r="C651" t="str">
            <v>SHC</v>
          </cell>
          <cell r="D651" t="str">
            <v>HC029</v>
          </cell>
          <cell r="E651" t="str">
            <v>SHC</v>
          </cell>
          <cell r="F651">
            <v>0</v>
          </cell>
          <cell r="G651">
            <v>0</v>
          </cell>
          <cell r="H651">
            <v>2</v>
          </cell>
          <cell r="I651">
            <v>0</v>
          </cell>
          <cell r="J651">
            <v>2</v>
          </cell>
          <cell r="K651" t="str">
            <v/>
          </cell>
        </row>
        <row r="652">
          <cell r="A652">
            <v>5200</v>
          </cell>
          <cell r="B652" t="str">
            <v>MEDICAL RECORDS (HC029, 27, 26)</v>
          </cell>
          <cell r="C652" t="str">
            <v>SHC</v>
          </cell>
          <cell r="D652" t="str">
            <v>HC027</v>
          </cell>
          <cell r="E652" t="str">
            <v>SHC</v>
          </cell>
          <cell r="F652">
            <v>0</v>
          </cell>
          <cell r="G652">
            <v>0</v>
          </cell>
          <cell r="H652">
            <v>2</v>
          </cell>
          <cell r="I652">
            <v>0</v>
          </cell>
          <cell r="J652">
            <v>2</v>
          </cell>
          <cell r="K652" t="str">
            <v/>
          </cell>
        </row>
        <row r="653">
          <cell r="A653">
            <v>5200</v>
          </cell>
          <cell r="B653" t="str">
            <v>MEDICAL RECORDS CORRESPONDENCE</v>
          </cell>
          <cell r="C653" t="str">
            <v>SHC</v>
          </cell>
          <cell r="D653" t="str">
            <v>HC028</v>
          </cell>
          <cell r="E653" t="str">
            <v>SHC</v>
          </cell>
          <cell r="F653">
            <v>0</v>
          </cell>
          <cell r="G653">
            <v>0</v>
          </cell>
          <cell r="H653">
            <v>2</v>
          </cell>
          <cell r="I653">
            <v>0</v>
          </cell>
          <cell r="J653">
            <v>2</v>
          </cell>
          <cell r="K653" t="str">
            <v/>
          </cell>
        </row>
        <row r="654">
          <cell r="A654">
            <v>5201</v>
          </cell>
          <cell r="B654" t="str">
            <v>MEDICAL RECORDS- TRANSCRIPTION</v>
          </cell>
          <cell r="C654" t="str">
            <v>SHC</v>
          </cell>
          <cell r="D654" t="str">
            <v>HC026</v>
          </cell>
          <cell r="E654" t="str">
            <v>SHC</v>
          </cell>
          <cell r="F654">
            <v>0</v>
          </cell>
          <cell r="G654">
            <v>0</v>
          </cell>
          <cell r="H654">
            <v>2</v>
          </cell>
          <cell r="I654">
            <v>0</v>
          </cell>
          <cell r="J654">
            <v>2</v>
          </cell>
          <cell r="K654" t="str">
            <v/>
          </cell>
        </row>
        <row r="655">
          <cell r="A655">
            <v>5202</v>
          </cell>
          <cell r="B655" t="str">
            <v>THE PRIVACY OFFICE (HIPAA)</v>
          </cell>
          <cell r="C655" t="str">
            <v>SHC</v>
          </cell>
          <cell r="D655" t="str">
            <v>HC006</v>
          </cell>
          <cell r="E655" t="str">
            <v>SHC</v>
          </cell>
          <cell r="F655">
            <v>0</v>
          </cell>
          <cell r="G655">
            <v>0</v>
          </cell>
          <cell r="H655">
            <v>2</v>
          </cell>
          <cell r="I655">
            <v>0</v>
          </cell>
          <cell r="J655">
            <v>2</v>
          </cell>
          <cell r="K655" t="str">
            <v/>
          </cell>
        </row>
        <row r="656">
          <cell r="A656">
            <v>5203</v>
          </cell>
          <cell r="B656" t="str">
            <v>EMPLOYEE LABOR LABOR RELATIONS</v>
          </cell>
          <cell r="C656" t="str">
            <v>SHC</v>
          </cell>
          <cell r="D656" t="str">
            <v>HG016</v>
          </cell>
          <cell r="E656" t="str">
            <v>SHC</v>
          </cell>
          <cell r="F656">
            <v>0</v>
          </cell>
          <cell r="G656">
            <v>0</v>
          </cell>
          <cell r="H656">
            <v>2</v>
          </cell>
          <cell r="I656">
            <v>0</v>
          </cell>
          <cell r="J656">
            <v>2</v>
          </cell>
          <cell r="K656" t="str">
            <v/>
          </cell>
        </row>
        <row r="657">
          <cell r="A657">
            <v>5204</v>
          </cell>
          <cell r="B657" t="str">
            <v>RESPIRATORY THERAPY</v>
          </cell>
          <cell r="C657" t="str">
            <v>SHC</v>
          </cell>
          <cell r="D657" t="str">
            <v>HC023</v>
          </cell>
          <cell r="E657" t="str">
            <v>SHC</v>
          </cell>
          <cell r="F657">
            <v>0</v>
          </cell>
          <cell r="G657">
            <v>0</v>
          </cell>
          <cell r="H657">
            <v>2</v>
          </cell>
          <cell r="I657">
            <v>0</v>
          </cell>
          <cell r="J657">
            <v>2</v>
          </cell>
          <cell r="K657" t="str">
            <v/>
          </cell>
        </row>
        <row r="658">
          <cell r="A658">
            <v>5205</v>
          </cell>
          <cell r="B658" t="str">
            <v>EMPLOYEE HEALTH (PICK UP ONLY)</v>
          </cell>
          <cell r="C658" t="str">
            <v>SHC</v>
          </cell>
          <cell r="D658" t="str">
            <v>H0266</v>
          </cell>
          <cell r="E658" t="str">
            <v>SHC</v>
          </cell>
          <cell r="F658">
            <v>0</v>
          </cell>
          <cell r="G658">
            <v>0</v>
          </cell>
          <cell r="H658">
            <v>2</v>
          </cell>
          <cell r="I658">
            <v>0</v>
          </cell>
          <cell r="J658">
            <v>2</v>
          </cell>
          <cell r="K658" t="str">
            <v/>
          </cell>
        </row>
        <row r="659">
          <cell r="A659">
            <v>5207</v>
          </cell>
          <cell r="B659" t="str">
            <v>HOUSE STAFF</v>
          </cell>
          <cell r="C659" t="str">
            <v>SHC</v>
          </cell>
          <cell r="D659" t="str">
            <v>HC435</v>
          </cell>
          <cell r="E659" t="str">
            <v>SHC</v>
          </cell>
          <cell r="F659">
            <v>0</v>
          </cell>
          <cell r="G659">
            <v>0</v>
          </cell>
          <cell r="H659">
            <v>2</v>
          </cell>
          <cell r="I659">
            <v>0</v>
          </cell>
          <cell r="J659">
            <v>2</v>
          </cell>
          <cell r="K659" t="str">
            <v/>
          </cell>
        </row>
        <row r="660">
          <cell r="A660">
            <v>5208</v>
          </cell>
          <cell r="B660" t="str">
            <v>CLINIC, RENAL PEDIATRICS</v>
          </cell>
          <cell r="C660" t="str">
            <v>SHC</v>
          </cell>
          <cell r="D660" t="str">
            <v>HH315</v>
          </cell>
          <cell r="E660" t="str">
            <v>SHC</v>
          </cell>
          <cell r="F660">
            <v>0</v>
          </cell>
          <cell r="G660">
            <v>0</v>
          </cell>
          <cell r="H660">
            <v>2</v>
          </cell>
          <cell r="I660">
            <v>0</v>
          </cell>
          <cell r="J660">
            <v>2</v>
          </cell>
          <cell r="K660" t="str">
            <v/>
          </cell>
        </row>
        <row r="661">
          <cell r="A661">
            <v>5208</v>
          </cell>
          <cell r="B661" t="str">
            <v>PEDIATRIC (HEMATOLOGY &amp; ONCOLOGY)</v>
          </cell>
          <cell r="C661" t="str">
            <v>SHC</v>
          </cell>
          <cell r="D661" t="str">
            <v>HH315</v>
          </cell>
          <cell r="E661" t="str">
            <v>SHC</v>
          </cell>
          <cell r="F661">
            <v>0</v>
          </cell>
          <cell r="G661">
            <v>0</v>
          </cell>
          <cell r="H661">
            <v>2</v>
          </cell>
          <cell r="I661">
            <v>0</v>
          </cell>
          <cell r="J661">
            <v>2</v>
          </cell>
          <cell r="K661" t="str">
            <v/>
          </cell>
        </row>
        <row r="662">
          <cell r="A662">
            <v>5214</v>
          </cell>
          <cell r="B662" t="str">
            <v>ENGINEERING &amp; MAINTENANCE</v>
          </cell>
          <cell r="C662" t="str">
            <v>SHC</v>
          </cell>
          <cell r="D662" t="str">
            <v xml:space="preserve"> HH004</v>
          </cell>
          <cell r="E662" t="str">
            <v>SHC</v>
          </cell>
          <cell r="F662">
            <v>0</v>
          </cell>
          <cell r="G662">
            <v>0</v>
          </cell>
          <cell r="H662">
            <v>2</v>
          </cell>
          <cell r="I662">
            <v>0</v>
          </cell>
          <cell r="J662">
            <v>2</v>
          </cell>
          <cell r="K662" t="str">
            <v/>
          </cell>
        </row>
        <row r="663">
          <cell r="A663">
            <v>5215</v>
          </cell>
          <cell r="B663" t="str">
            <v>CREDIT UNION</v>
          </cell>
          <cell r="C663" t="str">
            <v>SHC</v>
          </cell>
          <cell r="D663" t="str">
            <v xml:space="preserve"> HG013</v>
          </cell>
          <cell r="E663" t="str">
            <v>SHC</v>
          </cell>
          <cell r="F663">
            <v>0</v>
          </cell>
          <cell r="G663">
            <v>0</v>
          </cell>
          <cell r="H663">
            <v>2</v>
          </cell>
          <cell r="I663">
            <v>0</v>
          </cell>
          <cell r="J663">
            <v>2</v>
          </cell>
          <cell r="K663" t="str">
            <v/>
          </cell>
        </row>
        <row r="664">
          <cell r="A664">
            <v>5218</v>
          </cell>
          <cell r="B664" t="str">
            <v>CATH LAB ADMINISTRATION (DR.YEUNG)</v>
          </cell>
          <cell r="C664" t="str">
            <v>SHC</v>
          </cell>
          <cell r="D664" t="str">
            <v xml:space="preserve"> H2103</v>
          </cell>
          <cell r="E664" t="str">
            <v>SHC</v>
          </cell>
          <cell r="F664">
            <v>0</v>
          </cell>
          <cell r="G664">
            <v>0</v>
          </cell>
          <cell r="H664">
            <v>2</v>
          </cell>
          <cell r="I664">
            <v>0</v>
          </cell>
          <cell r="J664">
            <v>2</v>
          </cell>
          <cell r="K664" t="str">
            <v/>
          </cell>
        </row>
        <row r="665">
          <cell r="A665">
            <v>5218</v>
          </cell>
          <cell r="B665" t="str">
            <v>INTERVENTIONAL CARDIOLOGY</v>
          </cell>
          <cell r="C665" t="str">
            <v>SHC</v>
          </cell>
          <cell r="D665" t="str">
            <v xml:space="preserve">    </v>
          </cell>
          <cell r="E665" t="str">
            <v>SHC</v>
          </cell>
          <cell r="F665">
            <v>0</v>
          </cell>
          <cell r="G665">
            <v>0</v>
          </cell>
          <cell r="H665">
            <v>2</v>
          </cell>
          <cell r="I665">
            <v>0</v>
          </cell>
          <cell r="J665">
            <v>2</v>
          </cell>
          <cell r="K665" t="str">
            <v/>
          </cell>
        </row>
        <row r="666">
          <cell r="A666">
            <v>5219</v>
          </cell>
          <cell r="B666" t="str">
            <v>INPATIENT PSYCHIATRY</v>
          </cell>
          <cell r="C666" t="str">
            <v>SHC</v>
          </cell>
          <cell r="D666" t="str">
            <v xml:space="preserve"> H2</v>
          </cell>
          <cell r="E666" t="str">
            <v>SHC</v>
          </cell>
          <cell r="F666">
            <v>0</v>
          </cell>
          <cell r="G666">
            <v>0</v>
          </cell>
          <cell r="H666">
            <v>2</v>
          </cell>
          <cell r="I666">
            <v>0</v>
          </cell>
          <cell r="J666">
            <v>2</v>
          </cell>
          <cell r="K666" t="str">
            <v/>
          </cell>
        </row>
        <row r="667">
          <cell r="A667">
            <v>5219</v>
          </cell>
          <cell r="B667" t="str">
            <v>NURSING UNIT, H2 (INPATIENT PSYCHIATRY)</v>
          </cell>
          <cell r="C667" t="str">
            <v>SHC</v>
          </cell>
          <cell r="D667" t="str">
            <v xml:space="preserve"> H2</v>
          </cell>
          <cell r="E667" t="str">
            <v>SHC</v>
          </cell>
          <cell r="F667">
            <v>0</v>
          </cell>
          <cell r="G667">
            <v>0</v>
          </cell>
          <cell r="H667">
            <v>2</v>
          </cell>
          <cell r="I667">
            <v>0</v>
          </cell>
          <cell r="J667">
            <v>2</v>
          </cell>
          <cell r="K667" t="str">
            <v/>
          </cell>
        </row>
        <row r="668">
          <cell r="A668">
            <v>5220</v>
          </cell>
          <cell r="B668" t="str">
            <v>AUXILIARY SERVICE</v>
          </cell>
          <cell r="C668" t="str">
            <v>SHC</v>
          </cell>
          <cell r="D668" t="str">
            <v xml:space="preserve"> H1136</v>
          </cell>
          <cell r="E668" t="str">
            <v>SHC</v>
          </cell>
          <cell r="F668">
            <v>0</v>
          </cell>
          <cell r="G668">
            <v>0</v>
          </cell>
          <cell r="H668">
            <v>2</v>
          </cell>
          <cell r="I668">
            <v>0</v>
          </cell>
          <cell r="J668">
            <v>2</v>
          </cell>
          <cell r="K668" t="str">
            <v/>
          </cell>
        </row>
        <row r="669">
          <cell r="A669">
            <v>5221</v>
          </cell>
          <cell r="B669" t="str">
            <v>C.R.O.N.A.</v>
          </cell>
          <cell r="C669" t="str">
            <v>SHC</v>
          </cell>
          <cell r="D669" t="str">
            <v xml:space="preserve"> H0105</v>
          </cell>
          <cell r="E669" t="str">
            <v>SHC</v>
          </cell>
          <cell r="F669">
            <v>0</v>
          </cell>
          <cell r="G669">
            <v>0</v>
          </cell>
          <cell r="H669">
            <v>2</v>
          </cell>
          <cell r="I669">
            <v>0</v>
          </cell>
          <cell r="J669">
            <v>2</v>
          </cell>
          <cell r="K669" t="str">
            <v/>
          </cell>
        </row>
        <row r="670">
          <cell r="A670">
            <v>5221</v>
          </cell>
          <cell r="B670" t="str">
            <v>NURSING ADMINISTRATION</v>
          </cell>
          <cell r="C670" t="str">
            <v>SHC</v>
          </cell>
          <cell r="D670" t="str">
            <v xml:space="preserve"> H0105</v>
          </cell>
          <cell r="E670" t="str">
            <v>SHC</v>
          </cell>
          <cell r="F670">
            <v>0</v>
          </cell>
          <cell r="G670">
            <v>0</v>
          </cell>
          <cell r="H670">
            <v>2</v>
          </cell>
          <cell r="I670">
            <v>0</v>
          </cell>
          <cell r="J670">
            <v>2</v>
          </cell>
          <cell r="K670" t="str">
            <v/>
          </cell>
        </row>
        <row r="671">
          <cell r="A671">
            <v>5221</v>
          </cell>
          <cell r="B671" t="str">
            <v>NURSING CONTINUING EDUCATION</v>
          </cell>
          <cell r="C671" t="str">
            <v>SHC</v>
          </cell>
          <cell r="D671" t="str">
            <v xml:space="preserve"> H0105</v>
          </cell>
          <cell r="E671" t="str">
            <v>SHC</v>
          </cell>
          <cell r="F671">
            <v>0</v>
          </cell>
          <cell r="G671">
            <v>0</v>
          </cell>
          <cell r="H671">
            <v>2</v>
          </cell>
          <cell r="I671">
            <v>0</v>
          </cell>
          <cell r="J671">
            <v>2</v>
          </cell>
          <cell r="K671" t="str">
            <v/>
          </cell>
        </row>
        <row r="672">
          <cell r="A672">
            <v>5221</v>
          </cell>
          <cell r="B672" t="str">
            <v>NURSING CORE EDUCATION</v>
          </cell>
          <cell r="C672" t="str">
            <v>SHC</v>
          </cell>
          <cell r="D672" t="str">
            <v xml:space="preserve"> H0105</v>
          </cell>
          <cell r="E672" t="str">
            <v>SHC</v>
          </cell>
          <cell r="F672">
            <v>0</v>
          </cell>
          <cell r="G672">
            <v>0</v>
          </cell>
          <cell r="H672">
            <v>2</v>
          </cell>
          <cell r="I672">
            <v>0</v>
          </cell>
          <cell r="J672">
            <v>2</v>
          </cell>
          <cell r="K672" t="str">
            <v/>
          </cell>
        </row>
        <row r="673">
          <cell r="A673">
            <v>5221</v>
          </cell>
          <cell r="B673" t="str">
            <v>NURSING POLICY AND PROCEDURES</v>
          </cell>
          <cell r="C673" t="str">
            <v>SHC</v>
          </cell>
          <cell r="D673" t="str">
            <v xml:space="preserve"> H0105</v>
          </cell>
          <cell r="E673" t="str">
            <v>SHC</v>
          </cell>
          <cell r="F673">
            <v>0</v>
          </cell>
          <cell r="G673">
            <v>0</v>
          </cell>
          <cell r="H673">
            <v>2</v>
          </cell>
          <cell r="I673">
            <v>0</v>
          </cell>
          <cell r="J673">
            <v>2</v>
          </cell>
          <cell r="K673" t="str">
            <v/>
          </cell>
        </row>
        <row r="674">
          <cell r="A674">
            <v>5221</v>
          </cell>
          <cell r="B674" t="str">
            <v>NURSING QUALITY ASSURANCE</v>
          </cell>
          <cell r="C674" t="str">
            <v>SHC</v>
          </cell>
          <cell r="D674" t="str">
            <v xml:space="preserve"> H0105</v>
          </cell>
          <cell r="E674" t="str">
            <v>SHC</v>
          </cell>
          <cell r="F674">
            <v>0</v>
          </cell>
          <cell r="G674">
            <v>0</v>
          </cell>
          <cell r="H674">
            <v>2</v>
          </cell>
          <cell r="I674">
            <v>0</v>
          </cell>
          <cell r="J674">
            <v>2</v>
          </cell>
          <cell r="K674" t="str">
            <v/>
          </cell>
        </row>
        <row r="675">
          <cell r="A675">
            <v>5222</v>
          </cell>
          <cell r="B675" t="str">
            <v>GIFT SHOP</v>
          </cell>
          <cell r="C675" t="str">
            <v>SHC</v>
          </cell>
          <cell r="D675" t="str">
            <v xml:space="preserve"> H1201</v>
          </cell>
          <cell r="E675" t="str">
            <v>SHC</v>
          </cell>
          <cell r="F675">
            <v>0</v>
          </cell>
          <cell r="G675">
            <v>0</v>
          </cell>
          <cell r="H675">
            <v>2</v>
          </cell>
          <cell r="I675">
            <v>0</v>
          </cell>
          <cell r="J675">
            <v>2</v>
          </cell>
          <cell r="K675" t="str">
            <v/>
          </cell>
        </row>
        <row r="676">
          <cell r="A676">
            <v>5223</v>
          </cell>
          <cell r="B676" t="str">
            <v>FOOD SERVICES</v>
          </cell>
          <cell r="C676" t="str">
            <v>SHC</v>
          </cell>
          <cell r="D676" t="str">
            <v xml:space="preserve"> H1209</v>
          </cell>
          <cell r="E676" t="str">
            <v>SHC</v>
          </cell>
          <cell r="F676">
            <v>0</v>
          </cell>
          <cell r="G676">
            <v>0</v>
          </cell>
          <cell r="H676">
            <v>2</v>
          </cell>
          <cell r="I676">
            <v>0</v>
          </cell>
          <cell r="J676">
            <v>2</v>
          </cell>
          <cell r="K676" t="str">
            <v/>
          </cell>
        </row>
        <row r="677">
          <cell r="A677">
            <v>5224</v>
          </cell>
          <cell r="B677" t="str">
            <v>ADMITTING (PATIENT ADMITTING, SUH)</v>
          </cell>
          <cell r="C677" t="str">
            <v>SHC</v>
          </cell>
          <cell r="D677" t="str">
            <v xml:space="preserve"> H1105</v>
          </cell>
          <cell r="E677" t="str">
            <v>SHC</v>
          </cell>
          <cell r="F677">
            <v>0</v>
          </cell>
          <cell r="G677">
            <v>0</v>
          </cell>
          <cell r="H677">
            <v>2</v>
          </cell>
          <cell r="I677">
            <v>0</v>
          </cell>
          <cell r="J677">
            <v>2</v>
          </cell>
          <cell r="K677" t="str">
            <v/>
          </cell>
        </row>
        <row r="678">
          <cell r="A678">
            <v>5224</v>
          </cell>
          <cell r="B678" t="str">
            <v>CLINIC, COUNSELLING &amp; COLLECTION (ADMITTING)</v>
          </cell>
          <cell r="C678" t="str">
            <v>SHC</v>
          </cell>
          <cell r="D678" t="str">
            <v xml:space="preserve"> H1105</v>
          </cell>
          <cell r="E678" t="str">
            <v>SHC</v>
          </cell>
          <cell r="F678">
            <v>0</v>
          </cell>
          <cell r="G678">
            <v>0</v>
          </cell>
          <cell r="H678">
            <v>2</v>
          </cell>
          <cell r="I678">
            <v>0</v>
          </cell>
          <cell r="J678">
            <v>2</v>
          </cell>
          <cell r="K678" t="str">
            <v/>
          </cell>
        </row>
        <row r="679">
          <cell r="A679">
            <v>5224</v>
          </cell>
          <cell r="B679" t="str">
            <v>PATIENT COUNSELING (CLINIC, @ ADMITTING)</v>
          </cell>
          <cell r="C679" t="str">
            <v>SHC</v>
          </cell>
          <cell r="D679" t="str">
            <v xml:space="preserve"> H1105</v>
          </cell>
          <cell r="E679" t="str">
            <v>SHC</v>
          </cell>
          <cell r="F679">
            <v>0</v>
          </cell>
          <cell r="G679">
            <v>0</v>
          </cell>
          <cell r="H679">
            <v>2</v>
          </cell>
          <cell r="I679">
            <v>0</v>
          </cell>
          <cell r="J679">
            <v>2</v>
          </cell>
          <cell r="K679" t="str">
            <v/>
          </cell>
        </row>
        <row r="680">
          <cell r="A680">
            <v>5225</v>
          </cell>
          <cell r="B680" t="str">
            <v>CLINIC, COMPLIANCE AUDIT</v>
          </cell>
          <cell r="C680" t="str">
            <v>SHC</v>
          </cell>
          <cell r="D680" t="str">
            <v xml:space="preserve"> H3249</v>
          </cell>
          <cell r="E680" t="str">
            <v>SHC</v>
          </cell>
          <cell r="F680">
            <v>0</v>
          </cell>
          <cell r="G680">
            <v>0</v>
          </cell>
          <cell r="H680">
            <v>2</v>
          </cell>
          <cell r="I680">
            <v>0</v>
          </cell>
          <cell r="J680">
            <v>2</v>
          </cell>
          <cell r="K680" t="str">
            <v/>
          </cell>
        </row>
        <row r="681">
          <cell r="A681">
            <v>5226</v>
          </cell>
          <cell r="B681" t="str">
            <v>CLINICAL NUTRITION DEPT.</v>
          </cell>
          <cell r="C681" t="str">
            <v>SHC</v>
          </cell>
          <cell r="D681" t="str">
            <v xml:space="preserve"> H1207</v>
          </cell>
          <cell r="E681" t="str">
            <v>SHC</v>
          </cell>
          <cell r="F681">
            <v>0</v>
          </cell>
          <cell r="G681">
            <v>0</v>
          </cell>
          <cell r="H681">
            <v>2</v>
          </cell>
          <cell r="I681">
            <v>0</v>
          </cell>
          <cell r="J681">
            <v>2</v>
          </cell>
          <cell r="K681" t="str">
            <v/>
          </cell>
        </row>
        <row r="682">
          <cell r="A682">
            <v>5227</v>
          </cell>
          <cell r="B682" t="str">
            <v>RADIOLOGY DIAG. (ADMIN. HOSPITAL)</v>
          </cell>
          <cell r="C682" t="str">
            <v>SHC</v>
          </cell>
          <cell r="D682" t="str">
            <v>H0342</v>
          </cell>
          <cell r="E682" t="str">
            <v>SHC</v>
          </cell>
          <cell r="F682">
            <v>0</v>
          </cell>
          <cell r="G682">
            <v>0</v>
          </cell>
          <cell r="H682">
            <v>2</v>
          </cell>
          <cell r="I682">
            <v>0</v>
          </cell>
          <cell r="J682">
            <v>2</v>
          </cell>
          <cell r="K682" t="str">
            <v/>
          </cell>
        </row>
        <row r="683">
          <cell r="A683">
            <v>5228</v>
          </cell>
          <cell r="B683" t="str">
            <v>AMBULATORY TREATMENT &amp; PROCEDURES</v>
          </cell>
          <cell r="C683" t="str">
            <v>SHC</v>
          </cell>
          <cell r="D683" t="str">
            <v>H2260</v>
          </cell>
          <cell r="E683" t="str">
            <v>SHC</v>
          </cell>
          <cell r="F683">
            <v>0</v>
          </cell>
          <cell r="G683">
            <v>0</v>
          </cell>
          <cell r="H683">
            <v>2</v>
          </cell>
          <cell r="I683">
            <v>0</v>
          </cell>
          <cell r="J683">
            <v>2</v>
          </cell>
          <cell r="K683" t="str">
            <v/>
          </cell>
        </row>
        <row r="684">
          <cell r="A684">
            <v>5229</v>
          </cell>
          <cell r="B684" t="str">
            <v>SPECIAL PATIENT SERVICES</v>
          </cell>
          <cell r="C684" t="str">
            <v>SHC</v>
          </cell>
          <cell r="D684" t="str">
            <v xml:space="preserve"> H3244</v>
          </cell>
          <cell r="E684" t="str">
            <v>SHC</v>
          </cell>
          <cell r="F684">
            <v>0</v>
          </cell>
          <cell r="G684">
            <v>0</v>
          </cell>
          <cell r="H684">
            <v>2</v>
          </cell>
          <cell r="I684">
            <v>0</v>
          </cell>
          <cell r="J684">
            <v>2</v>
          </cell>
          <cell r="K684" t="str">
            <v/>
          </cell>
        </row>
        <row r="685">
          <cell r="A685">
            <v>5230</v>
          </cell>
          <cell r="B685" t="str">
            <v>ADMINISTRATION  (STANFORD)</v>
          </cell>
          <cell r="C685" t="str">
            <v>SHC</v>
          </cell>
          <cell r="D685" t="str">
            <v xml:space="preserve"> H3200</v>
          </cell>
          <cell r="E685" t="str">
            <v>SHC</v>
          </cell>
          <cell r="F685">
            <v>0</v>
          </cell>
          <cell r="G685">
            <v>0</v>
          </cell>
          <cell r="H685">
            <v>2</v>
          </cell>
          <cell r="I685">
            <v>0</v>
          </cell>
          <cell r="J685">
            <v>2</v>
          </cell>
          <cell r="K685" t="str">
            <v/>
          </cell>
        </row>
        <row r="686">
          <cell r="A686">
            <v>5230</v>
          </cell>
          <cell r="B686" t="str">
            <v>CARDIOVASCULAR INTERVENTION CENTER</v>
          </cell>
          <cell r="C686" t="str">
            <v>SHC</v>
          </cell>
          <cell r="D686" t="str">
            <v xml:space="preserve"> H3200</v>
          </cell>
          <cell r="E686" t="str">
            <v>SHC</v>
          </cell>
          <cell r="F686">
            <v>0</v>
          </cell>
          <cell r="G686">
            <v>0</v>
          </cell>
          <cell r="H686">
            <v>2</v>
          </cell>
          <cell r="I686">
            <v>0</v>
          </cell>
          <cell r="J686">
            <v>2</v>
          </cell>
          <cell r="K686" t="str">
            <v/>
          </cell>
        </row>
        <row r="687">
          <cell r="A687">
            <v>5230</v>
          </cell>
          <cell r="B687" t="str">
            <v>MANAGEMENT SYSTEMS</v>
          </cell>
          <cell r="C687" t="str">
            <v>SHC</v>
          </cell>
          <cell r="D687" t="str">
            <v xml:space="preserve"> H3200</v>
          </cell>
          <cell r="E687" t="str">
            <v>SHC</v>
          </cell>
          <cell r="F687">
            <v>0</v>
          </cell>
          <cell r="G687">
            <v>0</v>
          </cell>
          <cell r="H687">
            <v>2</v>
          </cell>
          <cell r="I687">
            <v>0</v>
          </cell>
          <cell r="J687">
            <v>2</v>
          </cell>
          <cell r="K687" t="str">
            <v/>
          </cell>
        </row>
        <row r="688">
          <cell r="A688">
            <v>5230</v>
          </cell>
          <cell r="B688" t="str">
            <v xml:space="preserve">OB / GYN, UROLOGY, SERVICE LINE </v>
          </cell>
          <cell r="C688" t="str">
            <v>SHC</v>
          </cell>
          <cell r="D688" t="str">
            <v xml:space="preserve"> H3200</v>
          </cell>
          <cell r="E688" t="str">
            <v>SHC</v>
          </cell>
          <cell r="F688">
            <v>0</v>
          </cell>
          <cell r="G688">
            <v>0</v>
          </cell>
          <cell r="H688">
            <v>2</v>
          </cell>
          <cell r="I688">
            <v>0</v>
          </cell>
          <cell r="J688">
            <v>2</v>
          </cell>
          <cell r="K688" t="str">
            <v/>
          </cell>
        </row>
        <row r="689">
          <cell r="A689">
            <v>5230</v>
          </cell>
          <cell r="B689" t="str">
            <v>SERVICE LINE UROLOGY, OB / GYN</v>
          </cell>
          <cell r="C689" t="str">
            <v>SHC</v>
          </cell>
          <cell r="D689" t="str">
            <v xml:space="preserve"> H3200</v>
          </cell>
          <cell r="E689" t="str">
            <v>SHC</v>
          </cell>
          <cell r="F689">
            <v>0</v>
          </cell>
          <cell r="G689">
            <v>0</v>
          </cell>
          <cell r="H689">
            <v>2</v>
          </cell>
          <cell r="I689">
            <v>0</v>
          </cell>
          <cell r="J689">
            <v>2</v>
          </cell>
          <cell r="K689" t="str">
            <v/>
          </cell>
        </row>
        <row r="690">
          <cell r="A690">
            <v>5230</v>
          </cell>
          <cell r="B690" t="str">
            <v>SURGICAL SALES</v>
          </cell>
          <cell r="C690" t="str">
            <v>SHC</v>
          </cell>
          <cell r="D690" t="str">
            <v xml:space="preserve"> H3200</v>
          </cell>
          <cell r="E690" t="str">
            <v>SHC</v>
          </cell>
          <cell r="F690">
            <v>0</v>
          </cell>
          <cell r="G690">
            <v>0</v>
          </cell>
          <cell r="H690">
            <v>2</v>
          </cell>
          <cell r="I690">
            <v>0</v>
          </cell>
          <cell r="J690">
            <v>2</v>
          </cell>
          <cell r="K690" t="str">
            <v/>
          </cell>
        </row>
        <row r="691">
          <cell r="A691">
            <v>5230</v>
          </cell>
          <cell r="B691" t="str">
            <v>UROLOGY, OB / GYN, SERVICE LINE</v>
          </cell>
          <cell r="C691" t="str">
            <v>SHC</v>
          </cell>
          <cell r="D691" t="str">
            <v xml:space="preserve"> H3200</v>
          </cell>
          <cell r="E691" t="str">
            <v>SHC</v>
          </cell>
          <cell r="F691">
            <v>0</v>
          </cell>
          <cell r="G691">
            <v>0</v>
          </cell>
          <cell r="H691">
            <v>2</v>
          </cell>
          <cell r="I691">
            <v>0</v>
          </cell>
          <cell r="J691">
            <v>2</v>
          </cell>
          <cell r="K691" t="str">
            <v/>
          </cell>
        </row>
        <row r="692">
          <cell r="A692">
            <v>5231</v>
          </cell>
          <cell r="B692" t="str">
            <v>NURSING UNIT, ASC (AMBULATORY SURG. CTR.)</v>
          </cell>
          <cell r="C692" t="str">
            <v>SHC</v>
          </cell>
          <cell r="D692" t="str">
            <v xml:space="preserve"> H2200</v>
          </cell>
          <cell r="E692" t="str">
            <v>SHC</v>
          </cell>
          <cell r="F692">
            <v>0</v>
          </cell>
          <cell r="G692">
            <v>0</v>
          </cell>
          <cell r="H692">
            <v>2</v>
          </cell>
          <cell r="I692">
            <v>0</v>
          </cell>
          <cell r="J692">
            <v>2</v>
          </cell>
          <cell r="K692" t="str">
            <v/>
          </cell>
        </row>
        <row r="693">
          <cell r="A693">
            <v>5231</v>
          </cell>
          <cell r="B693" t="str">
            <v>OR (AMBULATORY SURGERY CENTER)</v>
          </cell>
          <cell r="C693" t="str">
            <v>SHC</v>
          </cell>
          <cell r="D693" t="str">
            <v xml:space="preserve"> H2200</v>
          </cell>
          <cell r="E693" t="str">
            <v>SHC</v>
          </cell>
          <cell r="F693">
            <v>0</v>
          </cell>
          <cell r="G693">
            <v>0</v>
          </cell>
          <cell r="H693">
            <v>2</v>
          </cell>
          <cell r="I693">
            <v>0</v>
          </cell>
          <cell r="J693">
            <v>2</v>
          </cell>
          <cell r="K693" t="str">
            <v/>
          </cell>
        </row>
        <row r="694">
          <cell r="A694">
            <v>5232</v>
          </cell>
          <cell r="B694" t="str">
            <v>AMBULATORY TREATMENT INFUSION CENTER</v>
          </cell>
          <cell r="C694" t="str">
            <v>SHC</v>
          </cell>
          <cell r="D694" t="str">
            <v xml:space="preserve"> H1133N</v>
          </cell>
          <cell r="E694" t="str">
            <v>SHC</v>
          </cell>
          <cell r="F694">
            <v>0</v>
          </cell>
          <cell r="G694">
            <v>0</v>
          </cell>
          <cell r="H694">
            <v>2</v>
          </cell>
          <cell r="I694">
            <v>0</v>
          </cell>
          <cell r="J694">
            <v>2</v>
          </cell>
          <cell r="K694" t="str">
            <v/>
          </cell>
        </row>
        <row r="695">
          <cell r="A695">
            <v>5233</v>
          </cell>
          <cell r="B695" t="str">
            <v>CARDIOLOGY</v>
          </cell>
          <cell r="C695" t="str">
            <v>SHC</v>
          </cell>
          <cell r="D695" t="str">
            <v xml:space="preserve"> H2157</v>
          </cell>
          <cell r="E695" t="str">
            <v>SHC</v>
          </cell>
          <cell r="F695">
            <v>0</v>
          </cell>
          <cell r="G695">
            <v>0</v>
          </cell>
          <cell r="H695">
            <v>2</v>
          </cell>
          <cell r="I695">
            <v>0</v>
          </cell>
          <cell r="J695">
            <v>2</v>
          </cell>
          <cell r="K695" t="str">
            <v/>
          </cell>
        </row>
        <row r="696">
          <cell r="A696">
            <v>5233</v>
          </cell>
          <cell r="B696" t="str">
            <v>CLINIC, MARFAN SYNDROME (CARDIOLOGY)</v>
          </cell>
          <cell r="C696" t="str">
            <v>SHC</v>
          </cell>
          <cell r="D696" t="str">
            <v xml:space="preserve"> H2157</v>
          </cell>
          <cell r="E696" t="str">
            <v>SHC</v>
          </cell>
          <cell r="F696">
            <v>0</v>
          </cell>
          <cell r="G696">
            <v>0</v>
          </cell>
          <cell r="H696">
            <v>2</v>
          </cell>
          <cell r="I696">
            <v>0</v>
          </cell>
          <cell r="J696">
            <v>2</v>
          </cell>
          <cell r="K696" t="str">
            <v/>
          </cell>
        </row>
        <row r="697">
          <cell r="A697">
            <v>5233</v>
          </cell>
          <cell r="B697" t="str">
            <v>ECG LAB</v>
          </cell>
          <cell r="C697" t="str">
            <v>SHC</v>
          </cell>
          <cell r="D697" t="str">
            <v xml:space="preserve"> H2157</v>
          </cell>
          <cell r="E697" t="str">
            <v>SHC</v>
          </cell>
          <cell r="F697">
            <v>0</v>
          </cell>
          <cell r="G697">
            <v>0</v>
          </cell>
          <cell r="H697">
            <v>2</v>
          </cell>
          <cell r="I697">
            <v>0</v>
          </cell>
          <cell r="J697">
            <v>2</v>
          </cell>
          <cell r="K697" t="str">
            <v/>
          </cell>
        </row>
        <row r="698">
          <cell r="A698">
            <v>5233</v>
          </cell>
          <cell r="B698" t="str">
            <v>ECHO / ELECTRO PHYSIOLOGY (OFFICES)</v>
          </cell>
          <cell r="C698" t="str">
            <v>SHC</v>
          </cell>
          <cell r="D698" t="str">
            <v xml:space="preserve"> H2157</v>
          </cell>
          <cell r="E698" t="str">
            <v>SHC</v>
          </cell>
          <cell r="F698">
            <v>0</v>
          </cell>
          <cell r="G698">
            <v>0</v>
          </cell>
          <cell r="H698">
            <v>2</v>
          </cell>
          <cell r="I698">
            <v>0</v>
          </cell>
          <cell r="J698">
            <v>2</v>
          </cell>
          <cell r="K698" t="str">
            <v/>
          </cell>
        </row>
        <row r="699">
          <cell r="A699">
            <v>5234</v>
          </cell>
          <cell r="B699" t="str">
            <v>EEG / EMG / ELECTRO PHYSIOLOGY</v>
          </cell>
          <cell r="C699" t="str">
            <v>SHC</v>
          </cell>
          <cell r="D699" t="str">
            <v xml:space="preserve"> H3109</v>
          </cell>
          <cell r="E699" t="str">
            <v>SHC</v>
          </cell>
          <cell r="F699">
            <v>0</v>
          </cell>
          <cell r="G699">
            <v>0</v>
          </cell>
          <cell r="H699">
            <v>2</v>
          </cell>
          <cell r="I699">
            <v>0</v>
          </cell>
          <cell r="J699">
            <v>2</v>
          </cell>
          <cell r="K699" t="str">
            <v/>
          </cell>
        </row>
        <row r="700">
          <cell r="A700">
            <v>5235</v>
          </cell>
          <cell r="B700" t="str">
            <v>NEUROLOGY  DEPT.</v>
          </cell>
          <cell r="C700" t="str">
            <v>SHC</v>
          </cell>
          <cell r="D700" t="str">
            <v xml:space="preserve"> A343</v>
          </cell>
          <cell r="E700" t="str">
            <v>SHC</v>
          </cell>
          <cell r="F700">
            <v>0</v>
          </cell>
          <cell r="G700">
            <v>0</v>
          </cell>
          <cell r="H700">
            <v>0</v>
          </cell>
          <cell r="I700">
            <v>0</v>
          </cell>
          <cell r="J700">
            <v>0</v>
          </cell>
          <cell r="K700" t="str">
            <v/>
          </cell>
        </row>
        <row r="701">
          <cell r="A701">
            <v>5236</v>
          </cell>
          <cell r="B701" t="str">
            <v>PULMONARY  (PETER KAO)</v>
          </cell>
          <cell r="C701" t="str">
            <v>SHC</v>
          </cell>
          <cell r="D701" t="str">
            <v xml:space="preserve"> H3143</v>
          </cell>
          <cell r="E701" t="str">
            <v>SHC</v>
          </cell>
          <cell r="F701">
            <v>0</v>
          </cell>
          <cell r="G701">
            <v>0</v>
          </cell>
          <cell r="H701">
            <v>2</v>
          </cell>
          <cell r="I701">
            <v>0</v>
          </cell>
          <cell r="J701">
            <v>2</v>
          </cell>
          <cell r="K701" t="str">
            <v/>
          </cell>
        </row>
        <row r="702">
          <cell r="A702">
            <v>5236</v>
          </cell>
          <cell r="B702" t="str">
            <v>PULMONARY AND CRITICAL CARE MEDICINE</v>
          </cell>
          <cell r="C702" t="str">
            <v>SHC</v>
          </cell>
          <cell r="D702" t="str">
            <v xml:space="preserve"> H3143</v>
          </cell>
          <cell r="E702" t="str">
            <v>SHC</v>
          </cell>
          <cell r="F702">
            <v>0</v>
          </cell>
          <cell r="G702">
            <v>0</v>
          </cell>
          <cell r="H702">
            <v>2</v>
          </cell>
          <cell r="I702">
            <v>0</v>
          </cell>
          <cell r="J702">
            <v>2</v>
          </cell>
          <cell r="K702" t="str">
            <v/>
          </cell>
        </row>
        <row r="703">
          <cell r="A703">
            <v>5237</v>
          </cell>
          <cell r="B703" t="str">
            <v>RADIOLOGY DIAG. (FILE ROOM, OUTPAT.)</v>
          </cell>
          <cell r="C703" t="str">
            <v>SHC</v>
          </cell>
          <cell r="D703" t="str">
            <v xml:space="preserve"> H1133</v>
          </cell>
          <cell r="E703" t="str">
            <v>SHC</v>
          </cell>
          <cell r="F703">
            <v>0</v>
          </cell>
          <cell r="G703">
            <v>0</v>
          </cell>
          <cell r="H703">
            <v>2</v>
          </cell>
          <cell r="I703">
            <v>0</v>
          </cell>
          <cell r="J703">
            <v>2</v>
          </cell>
          <cell r="K703" t="str">
            <v/>
          </cell>
        </row>
        <row r="704">
          <cell r="A704">
            <v>5238</v>
          </cell>
          <cell r="B704" t="str">
            <v>CHIEF OF STAFF</v>
          </cell>
          <cell r="C704" t="str">
            <v>SHC</v>
          </cell>
          <cell r="D704" t="str">
            <v xml:space="preserve"> H3206</v>
          </cell>
          <cell r="E704" t="str">
            <v>SHC</v>
          </cell>
          <cell r="F704">
            <v>0</v>
          </cell>
          <cell r="G704">
            <v>0</v>
          </cell>
          <cell r="H704">
            <v>2</v>
          </cell>
          <cell r="I704">
            <v>0</v>
          </cell>
          <cell r="J704">
            <v>2</v>
          </cell>
          <cell r="K704" t="str">
            <v/>
          </cell>
        </row>
        <row r="705">
          <cell r="A705">
            <v>5239</v>
          </cell>
          <cell r="B705" t="str">
            <v>EMERGENCY DEPARTMENT</v>
          </cell>
          <cell r="C705" t="str">
            <v>SHC</v>
          </cell>
          <cell r="D705" t="str">
            <v>H1236</v>
          </cell>
          <cell r="E705" t="str">
            <v>SHC</v>
          </cell>
          <cell r="F705">
            <v>0</v>
          </cell>
          <cell r="G705">
            <v>0</v>
          </cell>
          <cell r="H705">
            <v>2</v>
          </cell>
          <cell r="I705">
            <v>0</v>
          </cell>
          <cell r="J705">
            <v>2</v>
          </cell>
          <cell r="K705" t="str">
            <v/>
          </cell>
        </row>
        <row r="706">
          <cell r="A706">
            <v>5239</v>
          </cell>
          <cell r="B706" t="str">
            <v>NURSING UNIT, ED (EMER. ROOM)</v>
          </cell>
          <cell r="C706" t="str">
            <v>SHC</v>
          </cell>
          <cell r="D706" t="str">
            <v xml:space="preserve"> H1214</v>
          </cell>
          <cell r="E706" t="str">
            <v>SHC</v>
          </cell>
          <cell r="F706">
            <v>0</v>
          </cell>
          <cell r="G706">
            <v>0</v>
          </cell>
          <cell r="H706">
            <v>2</v>
          </cell>
          <cell r="I706">
            <v>0</v>
          </cell>
          <cell r="J706">
            <v>2</v>
          </cell>
          <cell r="K706" t="str">
            <v/>
          </cell>
        </row>
        <row r="707">
          <cell r="A707">
            <v>5240</v>
          </cell>
          <cell r="B707" t="str">
            <v>PAGER ADMINISTRATION</v>
          </cell>
          <cell r="C707" t="str">
            <v>SHC</v>
          </cell>
          <cell r="D707" t="str">
            <v xml:space="preserve"> H1107</v>
          </cell>
          <cell r="E707" t="str">
            <v>SHC</v>
          </cell>
          <cell r="F707">
            <v>0</v>
          </cell>
          <cell r="G707">
            <v>0</v>
          </cell>
          <cell r="H707">
            <v>2</v>
          </cell>
          <cell r="I707">
            <v>0</v>
          </cell>
          <cell r="J707">
            <v>2</v>
          </cell>
          <cell r="K707" t="str">
            <v/>
          </cell>
        </row>
        <row r="708">
          <cell r="A708">
            <v>5241</v>
          </cell>
          <cell r="B708" t="str">
            <v>CLINIC, COMPREHENSIVE CANCER</v>
          </cell>
          <cell r="C708" t="str">
            <v>SHC</v>
          </cell>
          <cell r="D708" t="str">
            <v xml:space="preserve"> H0266</v>
          </cell>
          <cell r="E708" t="str">
            <v>SHC</v>
          </cell>
          <cell r="F708">
            <v>0</v>
          </cell>
          <cell r="G708">
            <v>0</v>
          </cell>
          <cell r="H708">
            <v>2</v>
          </cell>
          <cell r="I708">
            <v>0</v>
          </cell>
          <cell r="J708">
            <v>2</v>
          </cell>
          <cell r="K708" t="str">
            <v/>
          </cell>
        </row>
        <row r="709">
          <cell r="A709">
            <v>5241</v>
          </cell>
          <cell r="B709" t="str">
            <v>COMPREHENSIVE CANCER CLINIC</v>
          </cell>
          <cell r="C709" t="str">
            <v>SHC</v>
          </cell>
          <cell r="D709" t="str">
            <v xml:space="preserve"> H0266</v>
          </cell>
          <cell r="E709" t="str">
            <v>SHC</v>
          </cell>
          <cell r="F709">
            <v>0</v>
          </cell>
          <cell r="G709">
            <v>0</v>
          </cell>
          <cell r="H709">
            <v>2</v>
          </cell>
          <cell r="I709">
            <v>0</v>
          </cell>
          <cell r="J709">
            <v>2</v>
          </cell>
          <cell r="K709" t="str">
            <v/>
          </cell>
        </row>
        <row r="710">
          <cell r="A710">
            <v>5242</v>
          </cell>
          <cell r="B710" t="str">
            <v>INTERNATIONAL MEDICINE</v>
          </cell>
          <cell r="C710" t="str">
            <v>SHC</v>
          </cell>
          <cell r="D710" t="str">
            <v xml:space="preserve"> H1111</v>
          </cell>
          <cell r="E710" t="str">
            <v>SHC</v>
          </cell>
          <cell r="F710">
            <v>0</v>
          </cell>
          <cell r="G710">
            <v>0</v>
          </cell>
          <cell r="H710">
            <v>2</v>
          </cell>
          <cell r="I710">
            <v>0</v>
          </cell>
          <cell r="J710">
            <v>2</v>
          </cell>
          <cell r="K710" t="str">
            <v/>
          </cell>
        </row>
        <row r="711">
          <cell r="A711">
            <v>5243</v>
          </cell>
          <cell r="B711" t="str">
            <v>SURGICAL PATHOLOGY</v>
          </cell>
          <cell r="C711" t="str">
            <v>SHC</v>
          </cell>
          <cell r="D711" t="str">
            <v xml:space="preserve"> H2110</v>
          </cell>
          <cell r="E711" t="str">
            <v>SHC</v>
          </cell>
          <cell r="F711">
            <v>0</v>
          </cell>
          <cell r="G711">
            <v>0</v>
          </cell>
          <cell r="H711">
            <v>2</v>
          </cell>
          <cell r="I711">
            <v>0</v>
          </cell>
          <cell r="J711">
            <v>2</v>
          </cell>
          <cell r="K711" t="str">
            <v/>
          </cell>
        </row>
        <row r="712">
          <cell r="A712">
            <v>5244</v>
          </cell>
          <cell r="B712" t="str">
            <v>ENDOSCOPY</v>
          </cell>
          <cell r="C712" t="str">
            <v>SHC</v>
          </cell>
          <cell r="D712" t="str">
            <v xml:space="preserve"> H1120</v>
          </cell>
          <cell r="E712" t="str">
            <v>SHC</v>
          </cell>
          <cell r="F712">
            <v>0</v>
          </cell>
          <cell r="G712">
            <v>0</v>
          </cell>
          <cell r="H712">
            <v>2</v>
          </cell>
          <cell r="I712">
            <v>0</v>
          </cell>
          <cell r="J712">
            <v>2</v>
          </cell>
          <cell r="K712" t="str">
            <v/>
          </cell>
        </row>
        <row r="713">
          <cell r="A713">
            <v>5244</v>
          </cell>
          <cell r="B713" t="str">
            <v>NURSING UNIT, ENDOSCOPY</v>
          </cell>
          <cell r="C713" t="str">
            <v>SHC</v>
          </cell>
          <cell r="D713" t="str">
            <v xml:space="preserve"> H1120</v>
          </cell>
          <cell r="E713" t="str">
            <v>SHC</v>
          </cell>
          <cell r="F713">
            <v>0</v>
          </cell>
          <cell r="G713">
            <v>0</v>
          </cell>
          <cell r="H713">
            <v>2</v>
          </cell>
          <cell r="I713">
            <v>0</v>
          </cell>
          <cell r="J713">
            <v>2</v>
          </cell>
          <cell r="K713" t="str">
            <v/>
          </cell>
        </row>
        <row r="714">
          <cell r="A714">
            <v>5245</v>
          </cell>
          <cell r="B714" t="str">
            <v>PSYCHIATRIC INTAKE DEPARTMENT</v>
          </cell>
          <cell r="C714" t="str">
            <v>SHC</v>
          </cell>
          <cell r="D714" t="str">
            <v xml:space="preserve"> HH249</v>
          </cell>
          <cell r="E714" t="str">
            <v>SHC</v>
          </cell>
          <cell r="F714">
            <v>0</v>
          </cell>
          <cell r="G714">
            <v>0</v>
          </cell>
          <cell r="H714">
            <v>2</v>
          </cell>
          <cell r="I714">
            <v>0</v>
          </cell>
          <cell r="J714">
            <v>2</v>
          </cell>
          <cell r="K714" t="str">
            <v/>
          </cell>
        </row>
        <row r="715">
          <cell r="A715">
            <v>5246</v>
          </cell>
          <cell r="B715" t="str">
            <v>LIFEFLIGHT ADMIN</v>
          </cell>
          <cell r="C715" t="str">
            <v>SHC</v>
          </cell>
          <cell r="D715" t="str">
            <v>HG010</v>
          </cell>
          <cell r="E715" t="str">
            <v>SHC</v>
          </cell>
          <cell r="F715">
            <v>0</v>
          </cell>
          <cell r="G715">
            <v>0</v>
          </cell>
          <cell r="H715">
            <v>2</v>
          </cell>
          <cell r="I715">
            <v>0</v>
          </cell>
          <cell r="J715">
            <v>2</v>
          </cell>
          <cell r="K715" t="str">
            <v/>
          </cell>
        </row>
        <row r="716">
          <cell r="A716">
            <v>5247</v>
          </cell>
          <cell r="B716" t="str">
            <v>INTERPRETER'S SERVICES</v>
          </cell>
          <cell r="C716" t="str">
            <v>SHC</v>
          </cell>
          <cell r="D716" t="str">
            <v xml:space="preserve"> HH019</v>
          </cell>
          <cell r="E716" t="str">
            <v>SHC</v>
          </cell>
          <cell r="F716">
            <v>0</v>
          </cell>
          <cell r="G716">
            <v>0</v>
          </cell>
          <cell r="H716">
            <v>2</v>
          </cell>
          <cell r="I716">
            <v>0</v>
          </cell>
          <cell r="J716">
            <v>2</v>
          </cell>
          <cell r="K716" t="str">
            <v/>
          </cell>
        </row>
        <row r="717">
          <cell r="A717">
            <v>5249</v>
          </cell>
          <cell r="B717" t="str">
            <v>COMPREHENSIVE INPAT. REHAB. UNIT (CIRU)</v>
          </cell>
          <cell r="C717" t="str">
            <v>SHC</v>
          </cell>
          <cell r="D717" t="str">
            <v xml:space="preserve"> C1</v>
          </cell>
          <cell r="E717" t="str">
            <v>SHC</v>
          </cell>
          <cell r="F717">
            <v>0</v>
          </cell>
          <cell r="G717">
            <v>0</v>
          </cell>
          <cell r="H717">
            <v>2</v>
          </cell>
          <cell r="I717">
            <v>0</v>
          </cell>
          <cell r="J717">
            <v>2</v>
          </cell>
          <cell r="K717" t="str">
            <v/>
          </cell>
        </row>
        <row r="718">
          <cell r="A718">
            <v>5249</v>
          </cell>
          <cell r="B718" t="str">
            <v>NURSING UNIT, C1 (COMP. INPATIENT REHAB)</v>
          </cell>
          <cell r="C718" t="str">
            <v>SHC</v>
          </cell>
          <cell r="D718" t="str">
            <v xml:space="preserve"> C1</v>
          </cell>
          <cell r="E718" t="str">
            <v>SHC</v>
          </cell>
          <cell r="F718">
            <v>0</v>
          </cell>
          <cell r="G718">
            <v>0</v>
          </cell>
          <cell r="H718">
            <v>2</v>
          </cell>
          <cell r="I718">
            <v>0</v>
          </cell>
          <cell r="J718">
            <v>2</v>
          </cell>
          <cell r="K718" t="str">
            <v/>
          </cell>
        </row>
        <row r="719">
          <cell r="A719">
            <v>5250</v>
          </cell>
          <cell r="B719" t="str">
            <v>HUMAN RESOURCES</v>
          </cell>
          <cell r="C719" t="str">
            <v>SHC</v>
          </cell>
          <cell r="D719" t="str">
            <v>HG003</v>
          </cell>
          <cell r="E719" t="str">
            <v>SHC</v>
          </cell>
          <cell r="F719">
            <v>0</v>
          </cell>
          <cell r="G719">
            <v>0</v>
          </cell>
          <cell r="H719">
            <v>2</v>
          </cell>
          <cell r="I719">
            <v>0</v>
          </cell>
          <cell r="J719">
            <v>2</v>
          </cell>
          <cell r="K719" t="str">
            <v/>
          </cell>
        </row>
        <row r="720">
          <cell r="A720">
            <v>5252</v>
          </cell>
          <cell r="B720" t="str">
            <v>ATU #1</v>
          </cell>
          <cell r="C720" t="str">
            <v>SHC</v>
          </cell>
          <cell r="D720" t="str">
            <v xml:space="preserve"> G1</v>
          </cell>
          <cell r="E720" t="str">
            <v>SHC</v>
          </cell>
          <cell r="F720">
            <v>0</v>
          </cell>
          <cell r="G720">
            <v>0</v>
          </cell>
          <cell r="H720">
            <v>2</v>
          </cell>
          <cell r="I720">
            <v>0</v>
          </cell>
          <cell r="J720">
            <v>2</v>
          </cell>
          <cell r="K720" t="str">
            <v/>
          </cell>
        </row>
        <row r="721">
          <cell r="A721">
            <v>5252</v>
          </cell>
          <cell r="B721" t="str">
            <v>ATU #2</v>
          </cell>
          <cell r="C721" t="str">
            <v>SHC</v>
          </cell>
          <cell r="D721" t="str">
            <v xml:space="preserve"> G1</v>
          </cell>
          <cell r="E721" t="str">
            <v>SHC</v>
          </cell>
          <cell r="F721">
            <v>0</v>
          </cell>
          <cell r="G721">
            <v>0</v>
          </cell>
          <cell r="H721">
            <v>2</v>
          </cell>
          <cell r="I721">
            <v>0</v>
          </cell>
          <cell r="J721">
            <v>2</v>
          </cell>
          <cell r="K721" t="str">
            <v/>
          </cell>
        </row>
        <row r="722">
          <cell r="A722">
            <v>5252</v>
          </cell>
          <cell r="B722" t="str">
            <v>NURSING UNIT, ATU#1 (AMBUL. TRTMT. UNIT)</v>
          </cell>
          <cell r="C722" t="str">
            <v>SHC</v>
          </cell>
          <cell r="D722" t="str">
            <v xml:space="preserve"> G1</v>
          </cell>
          <cell r="E722" t="str">
            <v>SHC</v>
          </cell>
          <cell r="F722">
            <v>0</v>
          </cell>
          <cell r="G722">
            <v>0</v>
          </cell>
          <cell r="H722">
            <v>2</v>
          </cell>
          <cell r="I722">
            <v>0</v>
          </cell>
          <cell r="J722">
            <v>2</v>
          </cell>
          <cell r="K722" t="str">
            <v/>
          </cell>
        </row>
        <row r="723">
          <cell r="A723">
            <v>5256</v>
          </cell>
          <cell r="B723" t="str">
            <v>NURSING UNIT, G2 (COMPREHENSIVE MEDICINE)</v>
          </cell>
          <cell r="C723" t="str">
            <v>SHC</v>
          </cell>
          <cell r="D723" t="str">
            <v xml:space="preserve"> G2</v>
          </cell>
          <cell r="E723" t="str">
            <v>SHC</v>
          </cell>
          <cell r="F723">
            <v>0</v>
          </cell>
          <cell r="G723">
            <v>0</v>
          </cell>
          <cell r="H723">
            <v>2</v>
          </cell>
          <cell r="I723">
            <v>0</v>
          </cell>
          <cell r="J723">
            <v>2</v>
          </cell>
          <cell r="K723" t="str">
            <v/>
          </cell>
        </row>
        <row r="724">
          <cell r="A724">
            <v>5257</v>
          </cell>
          <cell r="B724" t="str">
            <v>B2 / OUTPATIENT UNIT</v>
          </cell>
          <cell r="C724" t="str">
            <v>SHC</v>
          </cell>
          <cell r="D724" t="str">
            <v xml:space="preserve"> B2</v>
          </cell>
          <cell r="E724" t="str">
            <v>SHC</v>
          </cell>
          <cell r="F724">
            <v>0</v>
          </cell>
          <cell r="G724">
            <v>0</v>
          </cell>
          <cell r="H724">
            <v>2</v>
          </cell>
          <cell r="I724">
            <v>0</v>
          </cell>
          <cell r="J724">
            <v>2</v>
          </cell>
          <cell r="K724" t="str">
            <v/>
          </cell>
        </row>
        <row r="725">
          <cell r="A725">
            <v>5257</v>
          </cell>
          <cell r="B725" t="str">
            <v>INTERMEDIATE CARDIAC CARE</v>
          </cell>
          <cell r="C725" t="str">
            <v>SHC</v>
          </cell>
          <cell r="D725" t="str">
            <v xml:space="preserve"> B2</v>
          </cell>
          <cell r="E725" t="str">
            <v>SHC</v>
          </cell>
          <cell r="F725">
            <v>0</v>
          </cell>
          <cell r="G725">
            <v>0</v>
          </cell>
          <cell r="H725">
            <v>2</v>
          </cell>
          <cell r="I725">
            <v>0</v>
          </cell>
          <cell r="J725">
            <v>2</v>
          </cell>
          <cell r="K725" t="str">
            <v/>
          </cell>
        </row>
        <row r="726">
          <cell r="A726">
            <v>5257</v>
          </cell>
          <cell r="B726" t="str">
            <v>NURSING UNIT, ATU#2 (AMBUL. TRTMT. UNIT)</v>
          </cell>
          <cell r="C726" t="str">
            <v>SHC</v>
          </cell>
          <cell r="D726" t="str">
            <v xml:space="preserve"> B2</v>
          </cell>
          <cell r="E726" t="str">
            <v>SHC</v>
          </cell>
          <cell r="F726">
            <v>0</v>
          </cell>
          <cell r="G726">
            <v>0</v>
          </cell>
          <cell r="H726">
            <v>2</v>
          </cell>
          <cell r="I726">
            <v>0</v>
          </cell>
          <cell r="J726">
            <v>2</v>
          </cell>
          <cell r="K726" t="str">
            <v/>
          </cell>
        </row>
        <row r="727">
          <cell r="A727">
            <v>5257</v>
          </cell>
          <cell r="B727" t="str">
            <v>NURSING UNIT, B2 (INTRMEDT. CARD CARE)</v>
          </cell>
          <cell r="C727" t="str">
            <v>SHC</v>
          </cell>
          <cell r="D727" t="str">
            <v xml:space="preserve"> B2</v>
          </cell>
          <cell r="E727" t="str">
            <v>SHC</v>
          </cell>
          <cell r="F727">
            <v>0</v>
          </cell>
          <cell r="G727">
            <v>0</v>
          </cell>
          <cell r="H727">
            <v>2</v>
          </cell>
          <cell r="I727">
            <v>0</v>
          </cell>
          <cell r="J727">
            <v>2</v>
          </cell>
          <cell r="K727" t="str">
            <v/>
          </cell>
        </row>
        <row r="728">
          <cell r="A728">
            <v>5258</v>
          </cell>
          <cell r="B728" t="str">
            <v>NURSING UNIT, C2 (SKILLED NURS. FACILITY)</v>
          </cell>
          <cell r="C728" t="str">
            <v>SHC</v>
          </cell>
          <cell r="D728" t="str">
            <v xml:space="preserve"> C2</v>
          </cell>
          <cell r="E728" t="str">
            <v>SHC</v>
          </cell>
          <cell r="F728">
            <v>0</v>
          </cell>
          <cell r="G728">
            <v>0</v>
          </cell>
          <cell r="H728">
            <v>2</v>
          </cell>
          <cell r="I728">
            <v>0</v>
          </cell>
          <cell r="J728">
            <v>2</v>
          </cell>
          <cell r="K728" t="str">
            <v/>
          </cell>
        </row>
        <row r="729">
          <cell r="A729">
            <v>5269</v>
          </cell>
          <cell r="B729" t="str">
            <v>NEUROSURGERY UNIT</v>
          </cell>
          <cell r="C729" t="str">
            <v>SHC</v>
          </cell>
          <cell r="D729" t="str">
            <v xml:space="preserve"> B3</v>
          </cell>
          <cell r="E729" t="str">
            <v>SHC</v>
          </cell>
          <cell r="F729">
            <v>0</v>
          </cell>
          <cell r="G729">
            <v>0</v>
          </cell>
          <cell r="H729">
            <v>2</v>
          </cell>
          <cell r="I729">
            <v>0</v>
          </cell>
          <cell r="J729">
            <v>2</v>
          </cell>
          <cell r="K729" t="str">
            <v/>
          </cell>
        </row>
        <row r="730">
          <cell r="A730">
            <v>5269</v>
          </cell>
          <cell r="B730" t="str">
            <v>NURSING UNIT, B3 (NEUROSURG.,TRAUMA,PAIN)</v>
          </cell>
          <cell r="C730" t="str">
            <v>SHC</v>
          </cell>
          <cell r="D730" t="str">
            <v xml:space="preserve"> B3</v>
          </cell>
          <cell r="E730" t="str">
            <v>SHC</v>
          </cell>
          <cell r="F730">
            <v>0</v>
          </cell>
          <cell r="G730">
            <v>0</v>
          </cell>
          <cell r="H730">
            <v>2</v>
          </cell>
          <cell r="I730">
            <v>0</v>
          </cell>
          <cell r="J730">
            <v>2</v>
          </cell>
          <cell r="K730" t="str">
            <v/>
          </cell>
        </row>
        <row r="731">
          <cell r="A731">
            <v>5270</v>
          </cell>
          <cell r="B731" t="str">
            <v>NURSING UNIT, C3 (CAST ROOM/ORTHOPEDICS)</v>
          </cell>
          <cell r="C731" t="str">
            <v>SHC</v>
          </cell>
          <cell r="D731" t="str">
            <v xml:space="preserve"> C3</v>
          </cell>
          <cell r="E731" t="str">
            <v>SHC</v>
          </cell>
          <cell r="F731">
            <v>0</v>
          </cell>
          <cell r="G731">
            <v>0</v>
          </cell>
          <cell r="H731">
            <v>2</v>
          </cell>
          <cell r="I731">
            <v>0</v>
          </cell>
          <cell r="J731">
            <v>2</v>
          </cell>
          <cell r="K731" t="str">
            <v/>
          </cell>
        </row>
        <row r="732">
          <cell r="A732">
            <v>5270</v>
          </cell>
          <cell r="B732" t="str">
            <v>ORTHOPEDICS UNIT</v>
          </cell>
          <cell r="C732" t="str">
            <v>SHC</v>
          </cell>
          <cell r="D732" t="str">
            <v xml:space="preserve"> C3</v>
          </cell>
          <cell r="E732" t="str">
            <v>SHC</v>
          </cell>
          <cell r="F732">
            <v>0</v>
          </cell>
          <cell r="G732">
            <v>0</v>
          </cell>
          <cell r="H732">
            <v>2</v>
          </cell>
          <cell r="I732">
            <v>0</v>
          </cell>
          <cell r="J732">
            <v>2</v>
          </cell>
          <cell r="K732" t="str">
            <v/>
          </cell>
        </row>
        <row r="733">
          <cell r="A733">
            <v>5276</v>
          </cell>
          <cell r="B733" t="str">
            <v>DOCK SERVICES</v>
          </cell>
          <cell r="C733" t="str">
            <v>SHC</v>
          </cell>
          <cell r="D733" t="str">
            <v>H0354</v>
          </cell>
          <cell r="E733" t="str">
            <v>SHC</v>
          </cell>
          <cell r="F733">
            <v>0</v>
          </cell>
          <cell r="G733">
            <v>0</v>
          </cell>
          <cell r="H733">
            <v>2</v>
          </cell>
          <cell r="I733">
            <v>0</v>
          </cell>
          <cell r="J733">
            <v>2</v>
          </cell>
          <cell r="K733" t="str">
            <v/>
          </cell>
        </row>
        <row r="734">
          <cell r="A734">
            <v>5276</v>
          </cell>
          <cell r="B734" t="str">
            <v>FORMS MANAGEMENT</v>
          </cell>
          <cell r="C734" t="str">
            <v>SHC</v>
          </cell>
          <cell r="D734" t="str">
            <v>H0354</v>
          </cell>
          <cell r="E734" t="str">
            <v>SHC</v>
          </cell>
          <cell r="F734">
            <v>0</v>
          </cell>
          <cell r="G734">
            <v>0</v>
          </cell>
          <cell r="H734">
            <v>2</v>
          </cell>
          <cell r="I734">
            <v>0</v>
          </cell>
          <cell r="J734">
            <v>2</v>
          </cell>
          <cell r="K734" t="str">
            <v/>
          </cell>
        </row>
        <row r="735">
          <cell r="A735">
            <v>5276</v>
          </cell>
          <cell r="B735" t="str">
            <v>LINEN AND PACK ROOM</v>
          </cell>
          <cell r="C735" t="str">
            <v>SHC</v>
          </cell>
          <cell r="D735" t="str">
            <v>H0354</v>
          </cell>
          <cell r="E735" t="str">
            <v>SHC</v>
          </cell>
          <cell r="F735">
            <v>0</v>
          </cell>
          <cell r="G735">
            <v>0</v>
          </cell>
          <cell r="H735">
            <v>2</v>
          </cell>
          <cell r="I735">
            <v>0</v>
          </cell>
          <cell r="J735">
            <v>2</v>
          </cell>
          <cell r="K735" t="str">
            <v/>
          </cell>
        </row>
        <row r="736">
          <cell r="A736">
            <v>5276</v>
          </cell>
          <cell r="B736" t="str">
            <v>MATERIALS MANAGEMENT</v>
          </cell>
          <cell r="C736" t="str">
            <v>SHC</v>
          </cell>
          <cell r="D736" t="str">
            <v>H0354</v>
          </cell>
          <cell r="E736" t="str">
            <v>SHC</v>
          </cell>
          <cell r="F736">
            <v>0</v>
          </cell>
          <cell r="G736">
            <v>0</v>
          </cell>
          <cell r="H736">
            <v>2</v>
          </cell>
          <cell r="I736">
            <v>0</v>
          </cell>
          <cell r="J736">
            <v>2</v>
          </cell>
          <cell r="K736" t="str">
            <v/>
          </cell>
        </row>
        <row r="737">
          <cell r="A737">
            <v>5276</v>
          </cell>
          <cell r="B737" t="str">
            <v>PURCHASING (SHS)</v>
          </cell>
          <cell r="C737" t="str">
            <v>SHC</v>
          </cell>
          <cell r="D737" t="str">
            <v>H0354</v>
          </cell>
          <cell r="E737" t="str">
            <v>SHC</v>
          </cell>
          <cell r="F737">
            <v>0</v>
          </cell>
          <cell r="G737">
            <v>0</v>
          </cell>
          <cell r="H737">
            <v>2</v>
          </cell>
          <cell r="I737">
            <v>0</v>
          </cell>
          <cell r="J737">
            <v>2</v>
          </cell>
          <cell r="K737" t="str">
            <v/>
          </cell>
        </row>
        <row r="738">
          <cell r="A738">
            <v>5276</v>
          </cell>
          <cell r="B738" t="str">
            <v>SUPPLY DISTRIBUTION</v>
          </cell>
          <cell r="C738" t="str">
            <v>SHC</v>
          </cell>
          <cell r="D738" t="str">
            <v>H0354</v>
          </cell>
          <cell r="E738" t="str">
            <v>SHC</v>
          </cell>
          <cell r="F738">
            <v>0</v>
          </cell>
          <cell r="G738">
            <v>0</v>
          </cell>
          <cell r="H738">
            <v>2</v>
          </cell>
          <cell r="I738">
            <v>0</v>
          </cell>
          <cell r="J738">
            <v>2</v>
          </cell>
          <cell r="K738" t="str">
            <v/>
          </cell>
        </row>
        <row r="739">
          <cell r="A739">
            <v>5276</v>
          </cell>
          <cell r="B739" t="str">
            <v>SUPPLY PROCESSING</v>
          </cell>
          <cell r="C739" t="str">
            <v>SHC</v>
          </cell>
          <cell r="D739" t="str">
            <v>H0354</v>
          </cell>
          <cell r="E739" t="str">
            <v>SHC</v>
          </cell>
          <cell r="F739">
            <v>0</v>
          </cell>
          <cell r="G739">
            <v>0</v>
          </cell>
          <cell r="H739">
            <v>2</v>
          </cell>
          <cell r="I739">
            <v>0</v>
          </cell>
          <cell r="J739">
            <v>2</v>
          </cell>
          <cell r="K739" t="str">
            <v/>
          </cell>
        </row>
        <row r="740">
          <cell r="A740">
            <v>5278</v>
          </cell>
          <cell r="B740" t="str">
            <v>GARDENING AND GROUNDS</v>
          </cell>
          <cell r="C740" t="str">
            <v>SHC</v>
          </cell>
          <cell r="D740" t="str">
            <v>HH002</v>
          </cell>
          <cell r="E740" t="str">
            <v>SHC</v>
          </cell>
          <cell r="F740">
            <v>0</v>
          </cell>
          <cell r="G740">
            <v>0</v>
          </cell>
          <cell r="H740">
            <v>2</v>
          </cell>
          <cell r="I740">
            <v>0</v>
          </cell>
          <cell r="J740">
            <v>2</v>
          </cell>
          <cell r="K740" t="str">
            <v/>
          </cell>
        </row>
        <row r="741">
          <cell r="A741">
            <v>5278</v>
          </cell>
          <cell r="B741" t="str">
            <v>HOUSEKEEPING DEPARTMENT</v>
          </cell>
          <cell r="C741" t="str">
            <v>SHC</v>
          </cell>
          <cell r="D741" t="str">
            <v>HH001</v>
          </cell>
          <cell r="E741" t="str">
            <v>SHC</v>
          </cell>
          <cell r="F741">
            <v>0</v>
          </cell>
          <cell r="G741">
            <v>0</v>
          </cell>
          <cell r="H741">
            <v>2</v>
          </cell>
          <cell r="I741">
            <v>0</v>
          </cell>
          <cell r="J741">
            <v>2</v>
          </cell>
          <cell r="K741" t="str">
            <v/>
          </cell>
        </row>
        <row r="742">
          <cell r="A742">
            <v>5280</v>
          </cell>
          <cell r="B742" t="str">
            <v>WOUND &amp; OSTOMY NURSES</v>
          </cell>
          <cell r="C742" t="str">
            <v>SHC</v>
          </cell>
          <cell r="D742" t="str">
            <v>H0202A</v>
          </cell>
          <cell r="E742" t="str">
            <v>SHC</v>
          </cell>
          <cell r="F742">
            <v>0</v>
          </cell>
          <cell r="G742">
            <v>0</v>
          </cell>
          <cell r="H742">
            <v>2</v>
          </cell>
          <cell r="I742">
            <v>0</v>
          </cell>
          <cell r="J742">
            <v>2</v>
          </cell>
          <cell r="K742" t="str">
            <v/>
          </cell>
        </row>
        <row r="743">
          <cell r="A743">
            <v>5281</v>
          </cell>
          <cell r="B743" t="str">
            <v>NUCLEAR MEDICINE (ADMIN. &amp; FACULTY)</v>
          </cell>
          <cell r="C743" t="str">
            <v>SHC</v>
          </cell>
          <cell r="D743" t="str">
            <v xml:space="preserve"> H0101</v>
          </cell>
          <cell r="E743" t="str">
            <v>SHC</v>
          </cell>
          <cell r="F743">
            <v>0</v>
          </cell>
          <cell r="G743">
            <v>0</v>
          </cell>
          <cell r="H743">
            <v>2</v>
          </cell>
          <cell r="I743">
            <v>0</v>
          </cell>
          <cell r="J743">
            <v>2</v>
          </cell>
          <cell r="K743" t="str">
            <v/>
          </cell>
        </row>
        <row r="744">
          <cell r="A744">
            <v>5282</v>
          </cell>
          <cell r="B744" t="str">
            <v>CARE REVIEW</v>
          </cell>
          <cell r="C744" t="str">
            <v>SHC</v>
          </cell>
          <cell r="D744" t="str">
            <v xml:space="preserve"> H1108</v>
          </cell>
          <cell r="E744" t="str">
            <v>SHC</v>
          </cell>
          <cell r="F744">
            <v>0</v>
          </cell>
          <cell r="G744">
            <v>0</v>
          </cell>
          <cell r="H744">
            <v>2</v>
          </cell>
          <cell r="I744">
            <v>0</v>
          </cell>
          <cell r="J744">
            <v>2</v>
          </cell>
          <cell r="K744" t="str">
            <v/>
          </cell>
        </row>
        <row r="745">
          <cell r="A745">
            <v>5282</v>
          </cell>
          <cell r="B745" t="str">
            <v>CLINIC QUALITY MANAGEMENT SUPPORT SERVICES</v>
          </cell>
          <cell r="C745" t="str">
            <v>SHC</v>
          </cell>
          <cell r="D745" t="str">
            <v xml:space="preserve"> H1108</v>
          </cell>
          <cell r="E745" t="str">
            <v>SHC</v>
          </cell>
          <cell r="F745">
            <v>0</v>
          </cell>
          <cell r="G745">
            <v>0</v>
          </cell>
          <cell r="H745">
            <v>2</v>
          </cell>
          <cell r="I745">
            <v>0</v>
          </cell>
          <cell r="J745">
            <v>2</v>
          </cell>
          <cell r="K745" t="str">
            <v/>
          </cell>
        </row>
        <row r="746">
          <cell r="A746">
            <v>5283</v>
          </cell>
          <cell r="B746" t="str">
            <v>THYROID CLINIC</v>
          </cell>
          <cell r="C746" t="str">
            <v>SHC</v>
          </cell>
          <cell r="D746" t="str">
            <v xml:space="preserve"> H0203</v>
          </cell>
          <cell r="E746" t="str">
            <v>SHC</v>
          </cell>
          <cell r="F746">
            <v>0</v>
          </cell>
          <cell r="G746">
            <v>0</v>
          </cell>
          <cell r="H746">
            <v>2</v>
          </cell>
          <cell r="I746">
            <v>0</v>
          </cell>
          <cell r="J746">
            <v>2</v>
          </cell>
          <cell r="K746" t="str">
            <v/>
          </cell>
        </row>
        <row r="747">
          <cell r="A747">
            <v>5284</v>
          </cell>
          <cell r="B747" t="str">
            <v>REHABILITATION SERVICES (INPATIENT)</v>
          </cell>
          <cell r="C747" t="str">
            <v>SHC</v>
          </cell>
          <cell r="D747" t="str">
            <v xml:space="preserve"> H3124</v>
          </cell>
          <cell r="E747" t="str">
            <v>SHC</v>
          </cell>
          <cell r="F747">
            <v>0</v>
          </cell>
          <cell r="G747">
            <v>0</v>
          </cell>
          <cell r="H747">
            <v>2</v>
          </cell>
          <cell r="I747">
            <v>0</v>
          </cell>
          <cell r="J747">
            <v>2</v>
          </cell>
          <cell r="K747" t="str">
            <v/>
          </cell>
        </row>
        <row r="748">
          <cell r="A748">
            <v>5284</v>
          </cell>
          <cell r="B748" t="str">
            <v>REHABILITATION SERVICES UNIT</v>
          </cell>
          <cell r="C748" t="str">
            <v>SHC</v>
          </cell>
          <cell r="D748" t="str">
            <v xml:space="preserve"> H3246</v>
          </cell>
          <cell r="E748" t="str">
            <v>SHC</v>
          </cell>
          <cell r="F748">
            <v>0</v>
          </cell>
          <cell r="G748">
            <v>0</v>
          </cell>
          <cell r="H748">
            <v>2</v>
          </cell>
          <cell r="I748">
            <v>0</v>
          </cell>
          <cell r="J748">
            <v>2</v>
          </cell>
          <cell r="K748" t="str">
            <v/>
          </cell>
        </row>
        <row r="749">
          <cell r="A749">
            <v>5288</v>
          </cell>
          <cell r="B749" t="str">
            <v>CREDENTIALING  OFFICE</v>
          </cell>
          <cell r="C749" t="str">
            <v>SHC</v>
          </cell>
          <cell r="D749" t="str">
            <v xml:space="preserve"> H3250</v>
          </cell>
          <cell r="E749" t="str">
            <v>SHC</v>
          </cell>
          <cell r="F749">
            <v>0</v>
          </cell>
          <cell r="G749">
            <v>0</v>
          </cell>
          <cell r="H749">
            <v>2</v>
          </cell>
          <cell r="I749">
            <v>0</v>
          </cell>
          <cell r="J749">
            <v>2</v>
          </cell>
          <cell r="K749" t="str">
            <v/>
          </cell>
        </row>
        <row r="750">
          <cell r="A750">
            <v>5288</v>
          </cell>
          <cell r="B750" t="str">
            <v xml:space="preserve">OPERATIONS ENGINEERING </v>
          </cell>
          <cell r="C750" t="str">
            <v>SHC</v>
          </cell>
          <cell r="D750" t="str">
            <v xml:space="preserve"> H3246</v>
          </cell>
          <cell r="E750" t="str">
            <v>SHC</v>
          </cell>
          <cell r="F750">
            <v>0</v>
          </cell>
          <cell r="G750">
            <v>0</v>
          </cell>
          <cell r="H750">
            <v>2</v>
          </cell>
          <cell r="I750">
            <v>0</v>
          </cell>
          <cell r="J750">
            <v>2</v>
          </cell>
          <cell r="K750" t="str">
            <v/>
          </cell>
        </row>
        <row r="751">
          <cell r="A751">
            <v>5288</v>
          </cell>
          <cell r="B751" t="str">
            <v>CLINIC REGISTRATION / BUSINESS OPERATIONS</v>
          </cell>
          <cell r="C751" t="str">
            <v>HOOVER</v>
          </cell>
          <cell r="D751" t="str">
            <v>N-116</v>
          </cell>
          <cell r="E751" t="str">
            <v>SHC</v>
          </cell>
          <cell r="F751">
            <v>0</v>
          </cell>
          <cell r="G751">
            <v>0</v>
          </cell>
          <cell r="H751">
            <v>2</v>
          </cell>
          <cell r="I751">
            <v>0</v>
          </cell>
          <cell r="J751">
            <v>2</v>
          </cell>
          <cell r="K751" t="str">
            <v/>
          </cell>
        </row>
        <row r="752">
          <cell r="A752">
            <v>5302</v>
          </cell>
          <cell r="B752" t="str">
            <v>STANFORD EYE LASER CENTER</v>
          </cell>
          <cell r="C752" t="str">
            <v>BLAKE WILBUR</v>
          </cell>
          <cell r="D752" t="str">
            <v>W3002</v>
          </cell>
          <cell r="E752" t="str">
            <v>SHC</v>
          </cell>
          <cell r="F752">
            <v>0</v>
          </cell>
          <cell r="G752">
            <v>0</v>
          </cell>
          <cell r="H752">
            <v>2</v>
          </cell>
          <cell r="I752">
            <v>0</v>
          </cell>
          <cell r="J752">
            <v>2</v>
          </cell>
          <cell r="K752" t="str">
            <v/>
          </cell>
        </row>
        <row r="753">
          <cell r="A753">
            <v>5303</v>
          </cell>
          <cell r="B753" t="str">
            <v>CLINIC, ALLERGY  (MED SPECIALTIES</v>
          </cell>
          <cell r="C753" t="str">
            <v xml:space="preserve"> BOSWELL</v>
          </cell>
          <cell r="D753" t="str">
            <v>A115</v>
          </cell>
          <cell r="E753" t="str">
            <v>SHC</v>
          </cell>
          <cell r="F753">
            <v>0</v>
          </cell>
          <cell r="G753">
            <v>0</v>
          </cell>
          <cell r="H753">
            <v>2</v>
          </cell>
          <cell r="I753">
            <v>0</v>
          </cell>
          <cell r="J753">
            <v>2</v>
          </cell>
          <cell r="K753" t="str">
            <v/>
          </cell>
        </row>
        <row r="754">
          <cell r="A754">
            <v>5303</v>
          </cell>
          <cell r="B754" t="str">
            <v>CLINIC, ARTHRITIS  (MED SPECIALTIES</v>
          </cell>
          <cell r="C754" t="str">
            <v xml:space="preserve"> BOSWELL</v>
          </cell>
          <cell r="D754" t="str">
            <v>A114</v>
          </cell>
          <cell r="E754" t="str">
            <v>SHC</v>
          </cell>
          <cell r="F754">
            <v>0</v>
          </cell>
          <cell r="G754">
            <v>0</v>
          </cell>
          <cell r="H754">
            <v>2</v>
          </cell>
          <cell r="I754">
            <v>0</v>
          </cell>
          <cell r="J754">
            <v>2</v>
          </cell>
          <cell r="K754" t="str">
            <v/>
          </cell>
        </row>
        <row r="755">
          <cell r="A755">
            <v>5303</v>
          </cell>
          <cell r="B755" t="str">
            <v>CLINIC, DIABETES  (MED SPECIALTIES</v>
          </cell>
          <cell r="C755" t="str">
            <v xml:space="preserve"> BOSWELL</v>
          </cell>
          <cell r="D755" t="str">
            <v>A113</v>
          </cell>
          <cell r="E755" t="str">
            <v>SHC</v>
          </cell>
          <cell r="F755">
            <v>0</v>
          </cell>
          <cell r="G755">
            <v>0</v>
          </cell>
          <cell r="H755">
            <v>2</v>
          </cell>
          <cell r="I755">
            <v>0</v>
          </cell>
          <cell r="J755">
            <v>2</v>
          </cell>
          <cell r="K755" t="str">
            <v/>
          </cell>
        </row>
        <row r="756">
          <cell r="A756">
            <v>5303</v>
          </cell>
          <cell r="B756" t="str">
            <v>CLINIC, ENDOCRINOLOGY  (MED SPECIALTIES</v>
          </cell>
          <cell r="C756" t="str">
            <v xml:space="preserve"> BOSWELL</v>
          </cell>
          <cell r="D756" t="str">
            <v>A112</v>
          </cell>
          <cell r="E756" t="str">
            <v>SHC</v>
          </cell>
          <cell r="F756">
            <v>0</v>
          </cell>
          <cell r="G756">
            <v>0</v>
          </cell>
          <cell r="H756">
            <v>2</v>
          </cell>
          <cell r="I756">
            <v>0</v>
          </cell>
          <cell r="J756">
            <v>2</v>
          </cell>
          <cell r="K756" t="str">
            <v/>
          </cell>
        </row>
        <row r="757">
          <cell r="A757">
            <v>5303</v>
          </cell>
          <cell r="B757" t="str">
            <v>CLINIC, GASTROENTEROLOGY  (MED SPECIALTIES</v>
          </cell>
          <cell r="C757" t="str">
            <v xml:space="preserve"> BOSWELL</v>
          </cell>
          <cell r="D757" t="str">
            <v>A111</v>
          </cell>
          <cell r="E757" t="str">
            <v>SHC</v>
          </cell>
          <cell r="F757">
            <v>0</v>
          </cell>
          <cell r="G757">
            <v>0</v>
          </cell>
          <cell r="H757">
            <v>2</v>
          </cell>
          <cell r="I757">
            <v>0</v>
          </cell>
          <cell r="J757">
            <v>2</v>
          </cell>
          <cell r="K757" t="str">
            <v/>
          </cell>
        </row>
        <row r="758">
          <cell r="A758">
            <v>5303</v>
          </cell>
          <cell r="B758" t="str">
            <v>CLINIC, HEPATOLOGY (MED SPEC)</v>
          </cell>
          <cell r="C758" t="str">
            <v xml:space="preserve"> BOSWELL</v>
          </cell>
          <cell r="D758" t="str">
            <v>A110</v>
          </cell>
          <cell r="E758" t="str">
            <v>SHC</v>
          </cell>
          <cell r="F758">
            <v>0</v>
          </cell>
          <cell r="G758">
            <v>0</v>
          </cell>
          <cell r="H758">
            <v>2</v>
          </cell>
          <cell r="I758">
            <v>0</v>
          </cell>
          <cell r="J758">
            <v>2</v>
          </cell>
          <cell r="K758" t="str">
            <v/>
          </cell>
        </row>
        <row r="759">
          <cell r="A759">
            <v>5303</v>
          </cell>
          <cell r="B759" t="str">
            <v xml:space="preserve">CLINIC, IMMUNOLOGY / RHEUMATOLOGY  (MED SPECIAL </v>
          </cell>
          <cell r="C759" t="str">
            <v xml:space="preserve"> BOSWELL</v>
          </cell>
          <cell r="D759" t="str">
            <v>A109</v>
          </cell>
          <cell r="E759" t="str">
            <v>SHC</v>
          </cell>
          <cell r="F759">
            <v>0</v>
          </cell>
          <cell r="G759">
            <v>0</v>
          </cell>
          <cell r="H759">
            <v>2</v>
          </cell>
          <cell r="I759">
            <v>0</v>
          </cell>
          <cell r="J759">
            <v>2</v>
          </cell>
          <cell r="K759" t="str">
            <v/>
          </cell>
        </row>
        <row r="760">
          <cell r="A760">
            <v>5303</v>
          </cell>
          <cell r="B760" t="str">
            <v>CLINIC, INTERNAL MEDICAL CLINIC  (MED SPECIALTIES</v>
          </cell>
          <cell r="C760" t="str">
            <v xml:space="preserve"> BOSWELL</v>
          </cell>
          <cell r="D760" t="str">
            <v>A108</v>
          </cell>
          <cell r="E760" t="str">
            <v>SHC</v>
          </cell>
          <cell r="F760">
            <v>0</v>
          </cell>
          <cell r="G760">
            <v>0</v>
          </cell>
          <cell r="H760">
            <v>2</v>
          </cell>
          <cell r="I760">
            <v>0</v>
          </cell>
          <cell r="J760">
            <v>2</v>
          </cell>
          <cell r="K760" t="str">
            <v/>
          </cell>
        </row>
        <row r="761">
          <cell r="A761">
            <v>5303</v>
          </cell>
          <cell r="B761" t="str">
            <v>CLINIC, LIVER  (MED SPECIALTIES</v>
          </cell>
          <cell r="C761" t="str">
            <v xml:space="preserve"> BOSWELL</v>
          </cell>
          <cell r="D761" t="str">
            <v>A107</v>
          </cell>
          <cell r="E761" t="str">
            <v>SHC</v>
          </cell>
          <cell r="F761">
            <v>0</v>
          </cell>
          <cell r="G761">
            <v>0</v>
          </cell>
          <cell r="H761">
            <v>2</v>
          </cell>
          <cell r="I761">
            <v>0</v>
          </cell>
          <cell r="J761">
            <v>2</v>
          </cell>
          <cell r="K761" t="str">
            <v/>
          </cell>
        </row>
        <row r="762">
          <cell r="A762">
            <v>5303</v>
          </cell>
          <cell r="B762" t="str">
            <v>CLINIC, MEDICAL SPECIALTIES</v>
          </cell>
          <cell r="C762" t="str">
            <v xml:space="preserve"> BOSWELL</v>
          </cell>
          <cell r="D762" t="str">
            <v>A100</v>
          </cell>
          <cell r="E762" t="str">
            <v>SHC</v>
          </cell>
          <cell r="F762">
            <v>0</v>
          </cell>
          <cell r="G762">
            <v>0</v>
          </cell>
          <cell r="H762">
            <v>2</v>
          </cell>
          <cell r="I762">
            <v>0</v>
          </cell>
          <cell r="J762">
            <v>2</v>
          </cell>
          <cell r="K762" t="str">
            <v/>
          </cell>
        </row>
        <row r="763">
          <cell r="A763">
            <v>5303</v>
          </cell>
          <cell r="B763" t="str">
            <v>CLINIC, MEDICAL SPECIALTIES</v>
          </cell>
          <cell r="C763" t="str">
            <v xml:space="preserve"> BOSWELL</v>
          </cell>
          <cell r="D763" t="str">
            <v>A106</v>
          </cell>
          <cell r="E763" t="str">
            <v>SHC</v>
          </cell>
          <cell r="F763">
            <v>0</v>
          </cell>
          <cell r="G763">
            <v>0</v>
          </cell>
          <cell r="H763">
            <v>2</v>
          </cell>
          <cell r="I763">
            <v>0</v>
          </cell>
          <cell r="J763">
            <v>2</v>
          </cell>
          <cell r="K763" t="str">
            <v/>
          </cell>
        </row>
        <row r="764">
          <cell r="A764">
            <v>5303</v>
          </cell>
          <cell r="B764" t="str">
            <v xml:space="preserve">CLINIC, MEDICINE GENERAL INTERNAL  (MED SPECIALTIE </v>
          </cell>
          <cell r="C764" t="str">
            <v xml:space="preserve"> BOSWELL</v>
          </cell>
          <cell r="D764" t="str">
            <v>A105</v>
          </cell>
          <cell r="E764" t="str">
            <v>SHC</v>
          </cell>
          <cell r="F764">
            <v>0</v>
          </cell>
          <cell r="G764">
            <v>0</v>
          </cell>
          <cell r="H764">
            <v>2</v>
          </cell>
          <cell r="I764">
            <v>0</v>
          </cell>
          <cell r="J764">
            <v>2</v>
          </cell>
          <cell r="K764" t="str">
            <v/>
          </cell>
        </row>
        <row r="765">
          <cell r="A765">
            <v>5303</v>
          </cell>
          <cell r="B765" t="str">
            <v>CLINIC, NEPHROLOGY  (MED SPECIALTIES</v>
          </cell>
          <cell r="C765" t="str">
            <v xml:space="preserve"> BOSWELL</v>
          </cell>
          <cell r="D765" t="str">
            <v>A104</v>
          </cell>
          <cell r="E765" t="str">
            <v>SHC</v>
          </cell>
          <cell r="F765">
            <v>0</v>
          </cell>
          <cell r="G765">
            <v>0</v>
          </cell>
          <cell r="H765">
            <v>2</v>
          </cell>
          <cell r="I765">
            <v>0</v>
          </cell>
          <cell r="J765">
            <v>2</v>
          </cell>
          <cell r="K765" t="str">
            <v/>
          </cell>
        </row>
        <row r="766">
          <cell r="A766">
            <v>5303</v>
          </cell>
          <cell r="B766" t="str">
            <v>CLINIC, NEUROENDOCRINOLOGY  (MED SPECIALTIES</v>
          </cell>
          <cell r="C766" t="str">
            <v xml:space="preserve"> BOSWELL</v>
          </cell>
          <cell r="D766" t="str">
            <v>A103</v>
          </cell>
          <cell r="E766" t="str">
            <v>SHC</v>
          </cell>
          <cell r="F766">
            <v>0</v>
          </cell>
          <cell r="G766">
            <v>0</v>
          </cell>
          <cell r="H766">
            <v>2</v>
          </cell>
          <cell r="I766">
            <v>0</v>
          </cell>
          <cell r="J766">
            <v>2</v>
          </cell>
          <cell r="K766" t="str">
            <v/>
          </cell>
        </row>
        <row r="767">
          <cell r="A767">
            <v>5303</v>
          </cell>
          <cell r="B767" t="str">
            <v>CLINIC, RENAL/NEPHROLOGY (MED SPECIALTIES)</v>
          </cell>
          <cell r="C767" t="str">
            <v xml:space="preserve"> BOSWELL</v>
          </cell>
          <cell r="D767" t="str">
            <v>A102</v>
          </cell>
          <cell r="E767" t="str">
            <v>SHC</v>
          </cell>
          <cell r="F767">
            <v>0</v>
          </cell>
          <cell r="G767">
            <v>0</v>
          </cell>
          <cell r="H767">
            <v>2</v>
          </cell>
          <cell r="I767">
            <v>0</v>
          </cell>
          <cell r="J767">
            <v>2</v>
          </cell>
          <cell r="K767" t="str">
            <v/>
          </cell>
        </row>
        <row r="768">
          <cell r="A768">
            <v>5303</v>
          </cell>
          <cell r="B768" t="str">
            <v>GENERAL MEDICINE CLINIC  (MED SPECIALTIES</v>
          </cell>
          <cell r="C768" t="str">
            <v xml:space="preserve"> BOSWELL</v>
          </cell>
          <cell r="D768" t="str">
            <v>A101</v>
          </cell>
          <cell r="E768" t="str">
            <v>SHC</v>
          </cell>
          <cell r="F768">
            <v>0</v>
          </cell>
          <cell r="G768">
            <v>0</v>
          </cell>
          <cell r="H768">
            <v>2</v>
          </cell>
          <cell r="I768">
            <v>0</v>
          </cell>
          <cell r="J768">
            <v>2</v>
          </cell>
          <cell r="K768" t="str">
            <v/>
          </cell>
        </row>
        <row r="769">
          <cell r="A769">
            <v>5304</v>
          </cell>
          <cell r="B769" t="str">
            <v xml:space="preserve">RADIATION BIOLOGY </v>
          </cell>
          <cell r="C769" t="str">
            <v xml:space="preserve"> BOSWELL</v>
          </cell>
          <cell r="D769" t="str">
            <v xml:space="preserve"> A038</v>
          </cell>
          <cell r="E769" t="str">
            <v>SHC</v>
          </cell>
          <cell r="F769">
            <v>0</v>
          </cell>
          <cell r="G769">
            <v>0</v>
          </cell>
          <cell r="H769">
            <v>2</v>
          </cell>
          <cell r="I769">
            <v>0</v>
          </cell>
          <cell r="J769">
            <v>2</v>
          </cell>
          <cell r="K769" t="str">
            <v/>
          </cell>
        </row>
        <row r="770">
          <cell r="A770">
            <v>5304</v>
          </cell>
          <cell r="B770" t="str">
            <v>RADIATION ONCOLOGY PHYSICS</v>
          </cell>
          <cell r="C770" t="str">
            <v xml:space="preserve"> BOSWELL</v>
          </cell>
          <cell r="D770" t="str">
            <v xml:space="preserve"> A038</v>
          </cell>
          <cell r="E770" t="str">
            <v>SHC</v>
          </cell>
          <cell r="F770">
            <v>0</v>
          </cell>
          <cell r="G770">
            <v>0</v>
          </cell>
          <cell r="H770">
            <v>2</v>
          </cell>
          <cell r="I770">
            <v>0</v>
          </cell>
          <cell r="J770">
            <v>2</v>
          </cell>
          <cell r="K770" t="str">
            <v/>
          </cell>
        </row>
        <row r="771">
          <cell r="A771">
            <v>5306</v>
          </cell>
          <cell r="B771" t="str">
            <v>OUTCOMES MEASUREMENT</v>
          </cell>
          <cell r="C771" t="str">
            <v>1101 WELCH RD.</v>
          </cell>
          <cell r="D771" t="str">
            <v>A-3</v>
          </cell>
          <cell r="E771" t="str">
            <v>SHC</v>
          </cell>
          <cell r="F771">
            <v>0</v>
          </cell>
          <cell r="G771">
            <v>0</v>
          </cell>
          <cell r="H771">
            <v>2</v>
          </cell>
          <cell r="I771">
            <v>0</v>
          </cell>
          <cell r="J771">
            <v>2</v>
          </cell>
          <cell r="K771" t="str">
            <v/>
          </cell>
        </row>
        <row r="772">
          <cell r="A772">
            <v>5306</v>
          </cell>
          <cell r="B772" t="str">
            <v>QUALITY IMPROVEMENT, DEPT OF</v>
          </cell>
          <cell r="C772" t="str">
            <v>1101 WELCH RD.</v>
          </cell>
          <cell r="D772" t="str">
            <v>A-3</v>
          </cell>
          <cell r="E772" t="str">
            <v>SHC</v>
          </cell>
          <cell r="F772">
            <v>0</v>
          </cell>
          <cell r="G772">
            <v>0</v>
          </cell>
          <cell r="H772">
            <v>2</v>
          </cell>
          <cell r="I772">
            <v>0</v>
          </cell>
          <cell r="J772">
            <v>2</v>
          </cell>
          <cell r="K772" t="str">
            <v/>
          </cell>
        </row>
        <row r="773">
          <cell r="A773">
            <v>5308</v>
          </cell>
          <cell r="B773" t="str">
            <v>OPHTHALMOLOGY, F.P.P.</v>
          </cell>
          <cell r="C773" t="str">
            <v>BOSWELL</v>
          </cell>
          <cell r="D773" t="str">
            <v xml:space="preserve"> A157</v>
          </cell>
          <cell r="E773" t="str">
            <v>SHC</v>
          </cell>
          <cell r="F773">
            <v>0</v>
          </cell>
          <cell r="G773">
            <v>0</v>
          </cell>
          <cell r="H773">
            <v>2</v>
          </cell>
          <cell r="I773">
            <v>0</v>
          </cell>
          <cell r="J773">
            <v>2</v>
          </cell>
          <cell r="K773">
            <v>0</v>
          </cell>
        </row>
        <row r="774">
          <cell r="A774">
            <v>5308</v>
          </cell>
          <cell r="B774" t="str">
            <v>OPHTHALMOLOGY, UPDATE COURSE</v>
          </cell>
          <cell r="C774" t="str">
            <v>BOSWELL</v>
          </cell>
          <cell r="D774" t="str">
            <v xml:space="preserve"> A157</v>
          </cell>
          <cell r="E774" t="str">
            <v>SHC</v>
          </cell>
          <cell r="F774">
            <v>0</v>
          </cell>
          <cell r="G774">
            <v>0</v>
          </cell>
          <cell r="H774">
            <v>2</v>
          </cell>
          <cell r="I774">
            <v>0</v>
          </cell>
          <cell r="J774">
            <v>2</v>
          </cell>
          <cell r="K774">
            <v>0</v>
          </cell>
        </row>
        <row r="775">
          <cell r="A775">
            <v>5311</v>
          </cell>
          <cell r="B775" t="str">
            <v>CLINIC, ORTHOPEDICS</v>
          </cell>
          <cell r="C775" t="str">
            <v xml:space="preserve"> BLAKE WILBUR</v>
          </cell>
          <cell r="D775" t="str">
            <v xml:space="preserve"> W1001</v>
          </cell>
          <cell r="E775" t="str">
            <v>SHC</v>
          </cell>
          <cell r="F775">
            <v>0</v>
          </cell>
          <cell r="G775">
            <v>0</v>
          </cell>
          <cell r="H775">
            <v>2</v>
          </cell>
          <cell r="I775">
            <v>0</v>
          </cell>
          <cell r="J775">
            <v>2</v>
          </cell>
          <cell r="K775" t="str">
            <v/>
          </cell>
        </row>
        <row r="776">
          <cell r="A776">
            <v>5311</v>
          </cell>
          <cell r="B776" t="str">
            <v>CLINIC, PHYSICAL MEDICINE AND REHAB.</v>
          </cell>
          <cell r="C776" t="str">
            <v xml:space="preserve"> BLAKE WILBUR</v>
          </cell>
          <cell r="D776" t="str">
            <v xml:space="preserve"> W1001</v>
          </cell>
          <cell r="E776" t="str">
            <v>SHC</v>
          </cell>
          <cell r="F776">
            <v>0</v>
          </cell>
          <cell r="G776">
            <v>0</v>
          </cell>
          <cell r="H776">
            <v>2</v>
          </cell>
          <cell r="I776">
            <v>0</v>
          </cell>
          <cell r="J776">
            <v>2</v>
          </cell>
          <cell r="K776" t="str">
            <v/>
          </cell>
        </row>
        <row r="777">
          <cell r="A777">
            <v>5312</v>
          </cell>
          <cell r="B777" t="str">
            <v>BONE MARROW TRANSPLANT , DAY HOSPITAL</v>
          </cell>
          <cell r="C777" t="str">
            <v xml:space="preserve"> BOSWELL</v>
          </cell>
          <cell r="D777" t="str">
            <v xml:space="preserve"> A175</v>
          </cell>
          <cell r="E777" t="str">
            <v>SHC</v>
          </cell>
          <cell r="F777">
            <v>0</v>
          </cell>
          <cell r="G777">
            <v>0</v>
          </cell>
          <cell r="H777">
            <v>2</v>
          </cell>
          <cell r="I777">
            <v>0</v>
          </cell>
          <cell r="J777">
            <v>2</v>
          </cell>
          <cell r="K777" t="str">
            <v/>
          </cell>
        </row>
        <row r="778">
          <cell r="A778">
            <v>5312</v>
          </cell>
          <cell r="B778" t="str">
            <v>CLINIC, BONE MARROW TRANSPLANT</v>
          </cell>
          <cell r="C778" t="str">
            <v xml:space="preserve"> BOSWELL</v>
          </cell>
          <cell r="D778" t="str">
            <v xml:space="preserve"> A175</v>
          </cell>
          <cell r="E778" t="str">
            <v>SHC</v>
          </cell>
          <cell r="F778">
            <v>0</v>
          </cell>
          <cell r="G778">
            <v>0</v>
          </cell>
          <cell r="H778">
            <v>2</v>
          </cell>
          <cell r="I778">
            <v>0</v>
          </cell>
          <cell r="J778">
            <v>2</v>
          </cell>
          <cell r="K778" t="str">
            <v/>
          </cell>
        </row>
        <row r="779">
          <cell r="A779">
            <v>5312</v>
          </cell>
          <cell r="B779" t="str">
            <v>CLINIC, HEMATOLOGY</v>
          </cell>
          <cell r="C779" t="str">
            <v xml:space="preserve"> BOSWELL</v>
          </cell>
          <cell r="D779" t="str">
            <v xml:space="preserve"> A175</v>
          </cell>
          <cell r="E779" t="str">
            <v>SHC</v>
          </cell>
          <cell r="F779">
            <v>0</v>
          </cell>
          <cell r="G779">
            <v>0</v>
          </cell>
          <cell r="H779">
            <v>2</v>
          </cell>
          <cell r="I779">
            <v>0</v>
          </cell>
          <cell r="J779">
            <v>2</v>
          </cell>
          <cell r="K779" t="str">
            <v/>
          </cell>
        </row>
        <row r="780">
          <cell r="A780">
            <v>5313</v>
          </cell>
          <cell r="B780" t="str">
            <v>CLINIC, ENTEROSTOMA</v>
          </cell>
          <cell r="C780" t="str">
            <v xml:space="preserve"> BOSWELL</v>
          </cell>
          <cell r="D780" t="str">
            <v xml:space="preserve"> A160</v>
          </cell>
          <cell r="E780" t="str">
            <v>SHC</v>
          </cell>
          <cell r="F780">
            <v>0</v>
          </cell>
          <cell r="G780">
            <v>0</v>
          </cell>
          <cell r="H780">
            <v>2</v>
          </cell>
          <cell r="I780">
            <v>0</v>
          </cell>
          <cell r="J780">
            <v>2</v>
          </cell>
          <cell r="K780" t="str">
            <v/>
          </cell>
        </row>
        <row r="781">
          <cell r="A781">
            <v>5313</v>
          </cell>
          <cell r="B781" t="str">
            <v>CLINIC, SURGICAL SPECIALTIES</v>
          </cell>
          <cell r="C781" t="str">
            <v xml:space="preserve"> BOSWELL</v>
          </cell>
          <cell r="D781" t="str">
            <v xml:space="preserve"> A160</v>
          </cell>
          <cell r="E781" t="str">
            <v>SHC</v>
          </cell>
          <cell r="F781">
            <v>0</v>
          </cell>
          <cell r="G781">
            <v>0</v>
          </cell>
          <cell r="H781">
            <v>2</v>
          </cell>
          <cell r="I781">
            <v>0</v>
          </cell>
          <cell r="J781">
            <v>2</v>
          </cell>
          <cell r="K781" t="str">
            <v/>
          </cell>
        </row>
        <row r="782">
          <cell r="A782">
            <v>5317</v>
          </cell>
          <cell r="B782" t="str">
            <v>CLINIC, GYNECOLOGY</v>
          </cell>
          <cell r="C782" t="str">
            <v xml:space="preserve"> 1101 WELCH RD.</v>
          </cell>
          <cell r="D782" t="str">
            <v xml:space="preserve"> C-9</v>
          </cell>
          <cell r="E782" t="str">
            <v>SHC</v>
          </cell>
          <cell r="F782">
            <v>0</v>
          </cell>
          <cell r="G782">
            <v>0</v>
          </cell>
          <cell r="H782">
            <v>2</v>
          </cell>
          <cell r="I782">
            <v>0</v>
          </cell>
          <cell r="J782">
            <v>2</v>
          </cell>
          <cell r="K782" t="str">
            <v/>
          </cell>
        </row>
        <row r="783">
          <cell r="A783">
            <v>5317</v>
          </cell>
          <cell r="B783" t="str">
            <v>OB/GYN CLINIC</v>
          </cell>
          <cell r="C783" t="str">
            <v xml:space="preserve"> 1101 WELCH RD.</v>
          </cell>
          <cell r="D783" t="str">
            <v xml:space="preserve"> C-9</v>
          </cell>
          <cell r="E783" t="str">
            <v>SHC</v>
          </cell>
          <cell r="F783">
            <v>0</v>
          </cell>
          <cell r="G783">
            <v>0</v>
          </cell>
          <cell r="H783">
            <v>2</v>
          </cell>
          <cell r="I783">
            <v>0</v>
          </cell>
          <cell r="J783">
            <v>2</v>
          </cell>
          <cell r="K783" t="str">
            <v/>
          </cell>
        </row>
        <row r="784">
          <cell r="A784">
            <v>5317</v>
          </cell>
          <cell r="B784" t="str">
            <v>CLINIC, OBSTETRICS</v>
          </cell>
          <cell r="C784" t="str">
            <v xml:space="preserve"> 1101 WELCH RD.</v>
          </cell>
          <cell r="D784" t="str">
            <v xml:space="preserve"> C-9</v>
          </cell>
          <cell r="E784" t="str">
            <v>SHC</v>
          </cell>
          <cell r="F784">
            <v>0</v>
          </cell>
          <cell r="G784">
            <v>0</v>
          </cell>
          <cell r="H784">
            <v>2</v>
          </cell>
          <cell r="I784">
            <v>0</v>
          </cell>
          <cell r="J784">
            <v>2</v>
          </cell>
          <cell r="K784" t="str">
            <v/>
          </cell>
        </row>
        <row r="785">
          <cell r="A785">
            <v>5317</v>
          </cell>
          <cell r="B785" t="str">
            <v>CLINIC, NUTRITION</v>
          </cell>
          <cell r="C785" t="str">
            <v xml:space="preserve"> BOSWELL</v>
          </cell>
          <cell r="D785" t="str">
            <v xml:space="preserve"> A201</v>
          </cell>
          <cell r="E785" t="str">
            <v>SHC</v>
          </cell>
          <cell r="F785">
            <v>0</v>
          </cell>
          <cell r="G785">
            <v>0</v>
          </cell>
          <cell r="H785">
            <v>2</v>
          </cell>
          <cell r="I785">
            <v>0</v>
          </cell>
          <cell r="J785">
            <v>2</v>
          </cell>
          <cell r="K785" t="str">
            <v/>
          </cell>
        </row>
        <row r="786">
          <cell r="A786">
            <v>5317</v>
          </cell>
          <cell r="B786" t="str">
            <v>CLINIC, IN VITRO FERTILIZATION</v>
          </cell>
          <cell r="C786" t="str">
            <v xml:space="preserve"> C1125SHS</v>
          </cell>
          <cell r="D786" t="str">
            <v xml:space="preserve"> HH333</v>
          </cell>
          <cell r="E786" t="str">
            <v>SHC</v>
          </cell>
          <cell r="F786">
            <v>0</v>
          </cell>
          <cell r="G786">
            <v>0</v>
          </cell>
          <cell r="H786">
            <v>2</v>
          </cell>
          <cell r="I786">
            <v>0</v>
          </cell>
          <cell r="J786">
            <v>2</v>
          </cell>
          <cell r="K786" t="str">
            <v/>
          </cell>
        </row>
        <row r="787">
          <cell r="A787">
            <v>5317</v>
          </cell>
          <cell r="B787" t="str">
            <v>CLINIC, REPRODUCT. ENDOCRINE. INFERTILITY</v>
          </cell>
          <cell r="C787" t="str">
            <v>SHC</v>
          </cell>
          <cell r="D787" t="str">
            <v xml:space="preserve"> HH333</v>
          </cell>
          <cell r="E787" t="str">
            <v>SHC</v>
          </cell>
          <cell r="F787">
            <v>0</v>
          </cell>
          <cell r="G787">
            <v>0</v>
          </cell>
          <cell r="H787">
            <v>2</v>
          </cell>
          <cell r="I787">
            <v>0</v>
          </cell>
          <cell r="J787">
            <v>2</v>
          </cell>
          <cell r="K787" t="str">
            <v/>
          </cell>
        </row>
        <row r="788">
          <cell r="A788">
            <v>5317</v>
          </cell>
          <cell r="B788" t="str">
            <v>CLINIC, STANFORD WOMEN'S GROUP</v>
          </cell>
          <cell r="C788" t="str">
            <v>SHC</v>
          </cell>
          <cell r="D788" t="str">
            <v xml:space="preserve"> HH333</v>
          </cell>
          <cell r="E788" t="str">
            <v>SHC</v>
          </cell>
          <cell r="F788">
            <v>0</v>
          </cell>
          <cell r="G788">
            <v>0</v>
          </cell>
          <cell r="H788">
            <v>2</v>
          </cell>
          <cell r="I788">
            <v>0</v>
          </cell>
          <cell r="J788">
            <v>2</v>
          </cell>
          <cell r="K788" t="str">
            <v/>
          </cell>
        </row>
        <row r="789">
          <cell r="A789">
            <v>5319</v>
          </cell>
          <cell r="B789" t="str">
            <v>CARDIOLOGY CLINIC</v>
          </cell>
          <cell r="C789" t="str">
            <v xml:space="preserve"> BOSWELL</v>
          </cell>
          <cell r="D789" t="str">
            <v xml:space="preserve"> A265</v>
          </cell>
          <cell r="E789" t="str">
            <v>SHC</v>
          </cell>
          <cell r="F789">
            <v>0</v>
          </cell>
          <cell r="G789">
            <v>0</v>
          </cell>
          <cell r="H789">
            <v>2</v>
          </cell>
          <cell r="I789">
            <v>0</v>
          </cell>
          <cell r="J789">
            <v>2</v>
          </cell>
          <cell r="K789" t="str">
            <v/>
          </cell>
        </row>
        <row r="790">
          <cell r="A790">
            <v>5319</v>
          </cell>
          <cell r="B790" t="str">
            <v>CLINIC, CARDIAC TRANSPLANT</v>
          </cell>
          <cell r="C790" t="str">
            <v xml:space="preserve"> BOSWELL</v>
          </cell>
          <cell r="D790" t="str">
            <v xml:space="preserve"> A265</v>
          </cell>
          <cell r="E790" t="str">
            <v>SHC</v>
          </cell>
          <cell r="F790">
            <v>0</v>
          </cell>
          <cell r="G790">
            <v>0</v>
          </cell>
          <cell r="H790">
            <v>2</v>
          </cell>
          <cell r="I790">
            <v>0</v>
          </cell>
          <cell r="J790">
            <v>2</v>
          </cell>
          <cell r="K790" t="str">
            <v/>
          </cell>
        </row>
        <row r="791">
          <cell r="A791">
            <v>5319</v>
          </cell>
          <cell r="B791" t="str">
            <v>CLINIC, CARDIOLOGY</v>
          </cell>
          <cell r="C791" t="str">
            <v xml:space="preserve"> BOSWELL</v>
          </cell>
          <cell r="D791" t="str">
            <v xml:space="preserve"> A265</v>
          </cell>
          <cell r="E791" t="str">
            <v>SHC</v>
          </cell>
          <cell r="F791">
            <v>0</v>
          </cell>
          <cell r="G791">
            <v>0</v>
          </cell>
          <cell r="H791">
            <v>2</v>
          </cell>
          <cell r="I791">
            <v>0</v>
          </cell>
          <cell r="J791">
            <v>2</v>
          </cell>
          <cell r="K791" t="str">
            <v/>
          </cell>
        </row>
        <row r="792">
          <cell r="A792">
            <v>5319</v>
          </cell>
          <cell r="B792" t="str">
            <v>CLINIC, CARDIOVASCULAR SURGERY</v>
          </cell>
          <cell r="C792" t="str">
            <v xml:space="preserve"> BOSWELL</v>
          </cell>
          <cell r="D792" t="str">
            <v xml:space="preserve"> A265</v>
          </cell>
          <cell r="E792" t="str">
            <v>SHC</v>
          </cell>
          <cell r="F792">
            <v>0</v>
          </cell>
          <cell r="G792">
            <v>0</v>
          </cell>
          <cell r="H792">
            <v>2</v>
          </cell>
          <cell r="I792">
            <v>0</v>
          </cell>
          <cell r="J792">
            <v>2</v>
          </cell>
          <cell r="K792" t="str">
            <v/>
          </cell>
        </row>
        <row r="793">
          <cell r="A793">
            <v>5319</v>
          </cell>
          <cell r="B793" t="str">
            <v>CLINIC, HYPERTENSION</v>
          </cell>
          <cell r="C793" t="str">
            <v xml:space="preserve"> BOSWELL</v>
          </cell>
          <cell r="D793" t="str">
            <v xml:space="preserve"> A265</v>
          </cell>
          <cell r="E793" t="str">
            <v>SHC</v>
          </cell>
          <cell r="F793">
            <v>0</v>
          </cell>
          <cell r="G793">
            <v>0</v>
          </cell>
          <cell r="H793">
            <v>2</v>
          </cell>
          <cell r="I793">
            <v>0</v>
          </cell>
          <cell r="J793">
            <v>2</v>
          </cell>
          <cell r="K793" t="str">
            <v/>
          </cell>
        </row>
        <row r="794">
          <cell r="A794">
            <v>5319</v>
          </cell>
          <cell r="B794" t="str">
            <v>CLINIC, PACEMAKER</v>
          </cell>
          <cell r="C794" t="str">
            <v xml:space="preserve"> BOSWELL</v>
          </cell>
          <cell r="D794" t="str">
            <v xml:space="preserve"> A265</v>
          </cell>
          <cell r="E794" t="str">
            <v>SHC</v>
          </cell>
          <cell r="F794">
            <v>0</v>
          </cell>
          <cell r="G794">
            <v>0</v>
          </cell>
          <cell r="H794">
            <v>2</v>
          </cell>
          <cell r="I794">
            <v>0</v>
          </cell>
          <cell r="J794">
            <v>2</v>
          </cell>
          <cell r="K794" t="str">
            <v/>
          </cell>
        </row>
        <row r="795">
          <cell r="A795">
            <v>5319</v>
          </cell>
          <cell r="B795" t="str">
            <v>CLINIC, THORACIC SURGERY</v>
          </cell>
          <cell r="C795" t="str">
            <v xml:space="preserve"> BOSWELL</v>
          </cell>
          <cell r="D795" t="str">
            <v xml:space="preserve"> A265</v>
          </cell>
          <cell r="E795" t="str">
            <v>SHC</v>
          </cell>
          <cell r="F795">
            <v>0</v>
          </cell>
          <cell r="G795">
            <v>0</v>
          </cell>
          <cell r="H795">
            <v>2</v>
          </cell>
          <cell r="I795">
            <v>0</v>
          </cell>
          <cell r="J795">
            <v>2</v>
          </cell>
          <cell r="K795" t="str">
            <v/>
          </cell>
        </row>
        <row r="796">
          <cell r="A796">
            <v>5320</v>
          </cell>
          <cell r="B796" t="str">
            <v>CLINIC, STANFORD MEDICAL GROUP</v>
          </cell>
          <cell r="C796" t="str">
            <v xml:space="preserve"> BLAKE WILBUR</v>
          </cell>
          <cell r="D796" t="str">
            <v xml:space="preserve"> W2080</v>
          </cell>
          <cell r="E796" t="str">
            <v>SHC</v>
          </cell>
          <cell r="F796">
            <v>0</v>
          </cell>
          <cell r="G796">
            <v>0</v>
          </cell>
          <cell r="H796">
            <v>2</v>
          </cell>
          <cell r="I796">
            <v>0</v>
          </cell>
          <cell r="J796">
            <v>2</v>
          </cell>
          <cell r="K796" t="str">
            <v/>
          </cell>
        </row>
        <row r="797">
          <cell r="A797">
            <v>5320</v>
          </cell>
          <cell r="B797" t="str">
            <v>STANFORD MEDICAL GROUP</v>
          </cell>
          <cell r="C797" t="str">
            <v xml:space="preserve"> BLAKE WILBUR</v>
          </cell>
          <cell r="D797" t="str">
            <v xml:space="preserve"> W2080</v>
          </cell>
          <cell r="E797" t="str">
            <v>SHC</v>
          </cell>
          <cell r="F797">
            <v>0</v>
          </cell>
          <cell r="G797">
            <v>0</v>
          </cell>
          <cell r="H797">
            <v>2</v>
          </cell>
          <cell r="I797">
            <v>0</v>
          </cell>
          <cell r="J797">
            <v>2</v>
          </cell>
          <cell r="K797" t="str">
            <v/>
          </cell>
        </row>
        <row r="798">
          <cell r="A798">
            <v>5321</v>
          </cell>
          <cell r="B798" t="str">
            <v>CLINIC ADMINISTRATION</v>
          </cell>
          <cell r="C798" t="str">
            <v>BOSWELL</v>
          </cell>
          <cell r="D798" t="str">
            <v>A251</v>
          </cell>
          <cell r="E798" t="str">
            <v>SHC</v>
          </cell>
          <cell r="F798">
            <v>0</v>
          </cell>
          <cell r="G798">
            <v>0</v>
          </cell>
          <cell r="H798">
            <v>2</v>
          </cell>
          <cell r="I798">
            <v>0</v>
          </cell>
          <cell r="J798">
            <v>2</v>
          </cell>
          <cell r="K798" t="str">
            <v/>
          </cell>
        </row>
        <row r="799">
          <cell r="A799">
            <v>5322</v>
          </cell>
          <cell r="B799" t="str">
            <v>CARDIOTHORACIC SURGERY</v>
          </cell>
          <cell r="C799" t="str">
            <v>SHC</v>
          </cell>
          <cell r="D799" t="str">
            <v xml:space="preserve"> H2101</v>
          </cell>
          <cell r="E799" t="str">
            <v>SHC</v>
          </cell>
          <cell r="F799">
            <v>0</v>
          </cell>
          <cell r="G799">
            <v>0</v>
          </cell>
          <cell r="H799">
            <v>2</v>
          </cell>
          <cell r="I799">
            <v>0</v>
          </cell>
          <cell r="J799">
            <v>2</v>
          </cell>
          <cell r="K799" t="str">
            <v/>
          </cell>
        </row>
        <row r="800">
          <cell r="A800">
            <v>5322</v>
          </cell>
          <cell r="B800" t="str">
            <v>CARDIOMYOPATHY CTR &amp; THORACIC TRANSPLANT</v>
          </cell>
          <cell r="C800" t="str">
            <v>SHC</v>
          </cell>
          <cell r="D800" t="str">
            <v xml:space="preserve"> H2101</v>
          </cell>
          <cell r="E800" t="str">
            <v>SHC</v>
          </cell>
          <cell r="F800">
            <v>0</v>
          </cell>
          <cell r="G800">
            <v>0</v>
          </cell>
          <cell r="H800">
            <v>2</v>
          </cell>
          <cell r="I800">
            <v>0</v>
          </cell>
          <cell r="J800">
            <v>2</v>
          </cell>
          <cell r="K800" t="str">
            <v/>
          </cell>
        </row>
        <row r="801">
          <cell r="A801">
            <v>5322</v>
          </cell>
          <cell r="B801" t="str">
            <v>CARDIOMYOPATHY CTR &amp; THORACIC TRANSPLANT</v>
          </cell>
          <cell r="C801" t="str">
            <v>SHC</v>
          </cell>
          <cell r="D801" t="str">
            <v xml:space="preserve"> H2101</v>
          </cell>
          <cell r="E801" t="str">
            <v>SHC</v>
          </cell>
          <cell r="F801">
            <v>0</v>
          </cell>
          <cell r="G801">
            <v>0</v>
          </cell>
          <cell r="H801">
            <v>2</v>
          </cell>
          <cell r="I801">
            <v>0</v>
          </cell>
          <cell r="J801">
            <v>2</v>
          </cell>
          <cell r="K801" t="str">
            <v/>
          </cell>
        </row>
        <row r="802">
          <cell r="A802">
            <v>5323</v>
          </cell>
          <cell r="B802" t="str">
            <v>HOWARD HUGHES INSTITUTE</v>
          </cell>
          <cell r="C802" t="str">
            <v xml:space="preserve"> BECKMAN</v>
          </cell>
          <cell r="D802" t="str">
            <v xml:space="preserve"> B200</v>
          </cell>
          <cell r="E802" t="str">
            <v>SHC</v>
          </cell>
          <cell r="F802">
            <v>0</v>
          </cell>
          <cell r="G802">
            <v>0</v>
          </cell>
          <cell r="H802">
            <v>2</v>
          </cell>
          <cell r="I802">
            <v>0</v>
          </cell>
          <cell r="J802">
            <v>2</v>
          </cell>
          <cell r="K802" t="str">
            <v/>
          </cell>
        </row>
        <row r="803">
          <cell r="A803">
            <v>5325</v>
          </cell>
          <cell r="B803" t="str">
            <v>CLINIC, CLINICAL NEUROSCIENCES</v>
          </cell>
          <cell r="C803" t="str">
            <v xml:space="preserve"> BOSWELL</v>
          </cell>
          <cell r="D803" t="str">
            <v xml:space="preserve"> A301</v>
          </cell>
          <cell r="E803" t="str">
            <v>SHC</v>
          </cell>
          <cell r="F803">
            <v>0</v>
          </cell>
          <cell r="G803">
            <v>0</v>
          </cell>
          <cell r="H803">
            <v>2</v>
          </cell>
          <cell r="I803">
            <v>0</v>
          </cell>
          <cell r="J803">
            <v>2</v>
          </cell>
          <cell r="K803" t="str">
            <v/>
          </cell>
        </row>
        <row r="804">
          <cell r="A804">
            <v>5325</v>
          </cell>
          <cell r="B804" t="str">
            <v>CLINIC, EPILEPSY</v>
          </cell>
          <cell r="C804" t="str">
            <v xml:space="preserve"> BOSWELL</v>
          </cell>
          <cell r="D804" t="str">
            <v xml:space="preserve"> A301</v>
          </cell>
          <cell r="E804" t="str">
            <v>SHC</v>
          </cell>
          <cell r="F804">
            <v>0</v>
          </cell>
          <cell r="G804">
            <v>0</v>
          </cell>
          <cell r="H804">
            <v>2</v>
          </cell>
          <cell r="I804">
            <v>0</v>
          </cell>
          <cell r="J804">
            <v>2</v>
          </cell>
          <cell r="K804" t="str">
            <v/>
          </cell>
        </row>
        <row r="805">
          <cell r="A805">
            <v>5325</v>
          </cell>
          <cell r="B805" t="str">
            <v>CLINIC, HEADACHE</v>
          </cell>
          <cell r="C805" t="str">
            <v xml:space="preserve"> BOSWELL</v>
          </cell>
          <cell r="D805" t="str">
            <v xml:space="preserve"> A301</v>
          </cell>
          <cell r="E805" t="str">
            <v>SHC</v>
          </cell>
          <cell r="F805">
            <v>0</v>
          </cell>
          <cell r="G805">
            <v>0</v>
          </cell>
          <cell r="H805">
            <v>2</v>
          </cell>
          <cell r="I805">
            <v>0</v>
          </cell>
          <cell r="J805">
            <v>2</v>
          </cell>
          <cell r="K805" t="str">
            <v/>
          </cell>
        </row>
        <row r="806">
          <cell r="A806">
            <v>5325</v>
          </cell>
          <cell r="B806" t="str">
            <v>CLINIC, MULTIPLE SCLEROSIS (NUERO CLINIC)</v>
          </cell>
          <cell r="C806" t="str">
            <v xml:space="preserve"> BOSWELL</v>
          </cell>
          <cell r="D806" t="str">
            <v xml:space="preserve"> A301</v>
          </cell>
          <cell r="E806" t="str">
            <v>SHC</v>
          </cell>
          <cell r="F806">
            <v>0</v>
          </cell>
          <cell r="G806">
            <v>0</v>
          </cell>
          <cell r="H806">
            <v>2</v>
          </cell>
          <cell r="I806">
            <v>0</v>
          </cell>
          <cell r="J806">
            <v>2</v>
          </cell>
          <cell r="K806" t="str">
            <v/>
          </cell>
        </row>
        <row r="807">
          <cell r="A807">
            <v>5325</v>
          </cell>
          <cell r="B807" t="str">
            <v>CLINIC, NEUROLOGY</v>
          </cell>
          <cell r="C807" t="str">
            <v xml:space="preserve"> BOSWELL</v>
          </cell>
          <cell r="D807" t="str">
            <v xml:space="preserve"> A301</v>
          </cell>
          <cell r="E807" t="str">
            <v>SHC</v>
          </cell>
          <cell r="F807">
            <v>0</v>
          </cell>
          <cell r="G807">
            <v>0</v>
          </cell>
          <cell r="H807">
            <v>2</v>
          </cell>
          <cell r="I807">
            <v>0</v>
          </cell>
          <cell r="J807">
            <v>2</v>
          </cell>
          <cell r="K807" t="str">
            <v/>
          </cell>
        </row>
        <row r="808">
          <cell r="A808">
            <v>5325</v>
          </cell>
          <cell r="B808" t="str">
            <v>CLINIC, PARKINSON'S DISEASE (NEURO CLINIC)</v>
          </cell>
          <cell r="C808" t="str">
            <v xml:space="preserve"> BOSWELL</v>
          </cell>
          <cell r="D808" t="str">
            <v xml:space="preserve"> A301</v>
          </cell>
          <cell r="E808" t="str">
            <v>SHC</v>
          </cell>
          <cell r="F808">
            <v>0</v>
          </cell>
          <cell r="G808">
            <v>0</v>
          </cell>
          <cell r="H808">
            <v>2</v>
          </cell>
          <cell r="I808">
            <v>0</v>
          </cell>
          <cell r="J808">
            <v>2</v>
          </cell>
          <cell r="K808" t="str">
            <v/>
          </cell>
        </row>
        <row r="809">
          <cell r="A809">
            <v>5325</v>
          </cell>
          <cell r="B809" t="str">
            <v>CLINICAL NEUROSCIENCES</v>
          </cell>
          <cell r="C809" t="str">
            <v xml:space="preserve"> BOSWELL</v>
          </cell>
          <cell r="D809" t="str">
            <v xml:space="preserve"> A301</v>
          </cell>
          <cell r="E809" t="str">
            <v>SHC</v>
          </cell>
          <cell r="F809">
            <v>0</v>
          </cell>
          <cell r="G809">
            <v>0</v>
          </cell>
          <cell r="H809">
            <v>2</v>
          </cell>
          <cell r="I809">
            <v>0</v>
          </cell>
          <cell r="J809">
            <v>2</v>
          </cell>
          <cell r="K809" t="str">
            <v/>
          </cell>
        </row>
        <row r="810">
          <cell r="A810">
            <v>5325</v>
          </cell>
          <cell r="B810" t="str">
            <v>NEUROSURGERY CLINIC</v>
          </cell>
          <cell r="C810" t="str">
            <v xml:space="preserve"> BOSWELL</v>
          </cell>
          <cell r="D810" t="str">
            <v xml:space="preserve"> A301</v>
          </cell>
          <cell r="E810" t="str">
            <v>SHC</v>
          </cell>
          <cell r="F810">
            <v>0</v>
          </cell>
          <cell r="G810">
            <v>0</v>
          </cell>
          <cell r="H810">
            <v>2</v>
          </cell>
          <cell r="I810">
            <v>0</v>
          </cell>
          <cell r="J810">
            <v>2</v>
          </cell>
          <cell r="K810" t="str">
            <v/>
          </cell>
        </row>
        <row r="811">
          <cell r="A811">
            <v>5325</v>
          </cell>
          <cell r="B811" t="str">
            <v>CLINIC, NEUROSURGERY</v>
          </cell>
          <cell r="C811" t="str">
            <v xml:space="preserve"> EDWARDS</v>
          </cell>
          <cell r="D811" t="str">
            <v xml:space="preserve"> A301</v>
          </cell>
          <cell r="E811" t="str">
            <v>SHC</v>
          </cell>
          <cell r="F811">
            <v>0</v>
          </cell>
          <cell r="G811">
            <v>0</v>
          </cell>
          <cell r="H811">
            <v>2</v>
          </cell>
          <cell r="I811">
            <v>0</v>
          </cell>
          <cell r="J811">
            <v>2</v>
          </cell>
          <cell r="K811" t="str">
            <v/>
          </cell>
        </row>
        <row r="812">
          <cell r="A812">
            <v>5326</v>
          </cell>
          <cell r="B812" t="str">
            <v>ORTHOPEDICS DEPARTMENT (SPINE)</v>
          </cell>
          <cell r="C812" t="str">
            <v xml:space="preserve"> EDWARDS</v>
          </cell>
          <cell r="D812" t="str">
            <v xml:space="preserve"> R171</v>
          </cell>
          <cell r="E812" t="str">
            <v>SHC</v>
          </cell>
          <cell r="F812">
            <v>0</v>
          </cell>
          <cell r="G812">
            <v>0</v>
          </cell>
          <cell r="H812">
            <v>2</v>
          </cell>
          <cell r="I812">
            <v>0</v>
          </cell>
          <cell r="J812">
            <v>2</v>
          </cell>
          <cell r="K812" t="str">
            <v/>
          </cell>
        </row>
        <row r="813">
          <cell r="A813">
            <v>5330</v>
          </cell>
          <cell r="B813" t="str">
            <v>CLINIC  ADMINISTRATION</v>
          </cell>
          <cell r="C813" t="str">
            <v>1101 WELCH RD.</v>
          </cell>
          <cell r="D813" t="str">
            <v>B5B</v>
          </cell>
          <cell r="E813" t="str">
            <v>SHC</v>
          </cell>
          <cell r="F813">
            <v>0</v>
          </cell>
          <cell r="G813">
            <v>0</v>
          </cell>
          <cell r="H813">
            <v>2</v>
          </cell>
          <cell r="I813">
            <v>0</v>
          </cell>
          <cell r="J813">
            <v>2</v>
          </cell>
          <cell r="K813" t="str">
            <v/>
          </cell>
        </row>
        <row r="814">
          <cell r="A814">
            <v>5333</v>
          </cell>
          <cell r="B814" t="str">
            <v>INFECTION PREVENTION AND EPIDEMIOLOGY</v>
          </cell>
          <cell r="C814" t="str">
            <v>SHC</v>
          </cell>
          <cell r="D814" t="str">
            <v>H0105</v>
          </cell>
          <cell r="E814" t="str">
            <v>SHC</v>
          </cell>
          <cell r="F814">
            <v>0</v>
          </cell>
          <cell r="G814">
            <v>0</v>
          </cell>
          <cell r="H814">
            <v>2</v>
          </cell>
          <cell r="I814">
            <v>0</v>
          </cell>
          <cell r="J814">
            <v>2</v>
          </cell>
          <cell r="K814" t="str">
            <v/>
          </cell>
        </row>
        <row r="815">
          <cell r="A815">
            <v>5334</v>
          </cell>
          <cell r="B815" t="str">
            <v>DERMATOLOGY DEPARTMENT</v>
          </cell>
          <cell r="C815" t="str">
            <v xml:space="preserve"> BLAKE WILBUR</v>
          </cell>
          <cell r="D815" t="str">
            <v xml:space="preserve"> W0069</v>
          </cell>
          <cell r="E815" t="str">
            <v>SHC</v>
          </cell>
          <cell r="F815">
            <v>0</v>
          </cell>
          <cell r="G815">
            <v>0</v>
          </cell>
          <cell r="H815">
            <v>2</v>
          </cell>
          <cell r="I815">
            <v>0</v>
          </cell>
          <cell r="J815">
            <v>2</v>
          </cell>
          <cell r="K815" t="str">
            <v/>
          </cell>
        </row>
        <row r="816">
          <cell r="A816">
            <v>5336</v>
          </cell>
          <cell r="B816" t="str">
            <v>PHYSICAL MED. AND REHAB. ADMIN. OFFICES</v>
          </cell>
          <cell r="C816" t="str">
            <v xml:space="preserve"> EDWARDS</v>
          </cell>
          <cell r="D816" t="str">
            <v xml:space="preserve"> R105D</v>
          </cell>
          <cell r="E816" t="str">
            <v>SHC</v>
          </cell>
          <cell r="F816">
            <v>0</v>
          </cell>
          <cell r="G816">
            <v>0</v>
          </cell>
          <cell r="H816">
            <v>2</v>
          </cell>
          <cell r="I816">
            <v>0</v>
          </cell>
          <cell r="J816">
            <v>2</v>
          </cell>
          <cell r="K816" t="str">
            <v/>
          </cell>
        </row>
        <row r="817">
          <cell r="A817">
            <v>5338</v>
          </cell>
          <cell r="B817" t="str">
            <v>CLINIC, DERMATOLOGY</v>
          </cell>
          <cell r="C817" t="str">
            <v xml:space="preserve"> BLAKE WILBUR</v>
          </cell>
          <cell r="D817" t="str">
            <v xml:space="preserve"> W0001</v>
          </cell>
          <cell r="E817" t="str">
            <v>SHC</v>
          </cell>
          <cell r="F817">
            <v>0</v>
          </cell>
          <cell r="G817">
            <v>0</v>
          </cell>
          <cell r="H817">
            <v>2</v>
          </cell>
          <cell r="I817">
            <v>0</v>
          </cell>
          <cell r="J817">
            <v>2</v>
          </cell>
          <cell r="K817" t="str">
            <v/>
          </cell>
        </row>
        <row r="818">
          <cell r="A818">
            <v>5338</v>
          </cell>
          <cell r="B818" t="str">
            <v>DERMATOLOGY DAY CARE (PUVA)</v>
          </cell>
          <cell r="C818" t="str">
            <v xml:space="preserve"> BLAKE WILBUR</v>
          </cell>
          <cell r="D818" t="str">
            <v xml:space="preserve"> W0001</v>
          </cell>
          <cell r="E818" t="str">
            <v>SHC</v>
          </cell>
          <cell r="F818">
            <v>0</v>
          </cell>
          <cell r="G818">
            <v>0</v>
          </cell>
          <cell r="H818">
            <v>2</v>
          </cell>
          <cell r="I818">
            <v>0</v>
          </cell>
          <cell r="J818">
            <v>2</v>
          </cell>
          <cell r="K818" t="str">
            <v/>
          </cell>
        </row>
        <row r="819">
          <cell r="A819">
            <v>5338</v>
          </cell>
          <cell r="B819" t="str">
            <v>NURSING UNIT, DERM DAY CARE</v>
          </cell>
          <cell r="C819" t="str">
            <v xml:space="preserve"> BLAKE WILBUR</v>
          </cell>
          <cell r="D819" t="str">
            <v xml:space="preserve"> W0001</v>
          </cell>
          <cell r="E819" t="str">
            <v>SHC</v>
          </cell>
          <cell r="F819">
            <v>0</v>
          </cell>
          <cell r="G819">
            <v>0</v>
          </cell>
          <cell r="H819">
            <v>2</v>
          </cell>
          <cell r="I819">
            <v>0</v>
          </cell>
          <cell r="J819">
            <v>2</v>
          </cell>
          <cell r="K819" t="str">
            <v/>
          </cell>
        </row>
        <row r="820">
          <cell r="A820">
            <v>5339</v>
          </cell>
          <cell r="B820" t="str">
            <v>CLINIC, IMAGING</v>
          </cell>
          <cell r="C820" t="str">
            <v xml:space="preserve"> BLAKE WILBUR</v>
          </cell>
          <cell r="D820" t="str">
            <v xml:space="preserve"> W0100</v>
          </cell>
          <cell r="E820" t="str">
            <v>SHC</v>
          </cell>
          <cell r="F820">
            <v>0</v>
          </cell>
          <cell r="G820">
            <v>0</v>
          </cell>
          <cell r="H820">
            <v>2</v>
          </cell>
          <cell r="I820">
            <v>0</v>
          </cell>
          <cell r="J820">
            <v>2</v>
          </cell>
          <cell r="K820" t="str">
            <v/>
          </cell>
        </row>
        <row r="821">
          <cell r="A821">
            <v>5339</v>
          </cell>
          <cell r="B821" t="str">
            <v>RADIOLOGY DIAG. ( IMAGING BLAKE WILBUR)</v>
          </cell>
          <cell r="C821" t="str">
            <v xml:space="preserve"> BLAKE WILBUR</v>
          </cell>
          <cell r="D821" t="str">
            <v xml:space="preserve"> W0100</v>
          </cell>
          <cell r="E821" t="str">
            <v>SHC</v>
          </cell>
          <cell r="F821">
            <v>0</v>
          </cell>
          <cell r="G821">
            <v>0</v>
          </cell>
          <cell r="H821">
            <v>2</v>
          </cell>
          <cell r="I821">
            <v>0</v>
          </cell>
          <cell r="J821">
            <v>2</v>
          </cell>
          <cell r="K821" t="str">
            <v/>
          </cell>
        </row>
        <row r="822">
          <cell r="A822">
            <v>5340</v>
          </cell>
          <cell r="B822" t="str">
            <v>CLINIC, PAIN MANAGEMENT</v>
          </cell>
          <cell r="C822" t="str">
            <v xml:space="preserve"> BOSWELL</v>
          </cell>
          <cell r="D822" t="str">
            <v xml:space="preserve"> A408</v>
          </cell>
          <cell r="E822" t="str">
            <v>SHC</v>
          </cell>
          <cell r="F822">
            <v>0</v>
          </cell>
          <cell r="G822">
            <v>0</v>
          </cell>
          <cell r="H822">
            <v>2</v>
          </cell>
          <cell r="I822">
            <v>0</v>
          </cell>
          <cell r="J822">
            <v>2</v>
          </cell>
          <cell r="K822" t="str">
            <v/>
          </cell>
        </row>
        <row r="823">
          <cell r="A823">
            <v>5343</v>
          </cell>
          <cell r="B823" t="str">
            <v>ORTHOPEDIC RESIDENCY</v>
          </cell>
          <cell r="C823" t="str">
            <v>EDWARDS</v>
          </cell>
          <cell r="D823" t="str">
            <v>R105</v>
          </cell>
          <cell r="E823" t="str">
            <v>SHC</v>
          </cell>
          <cell r="F823">
            <v>0</v>
          </cell>
          <cell r="G823">
            <v>0</v>
          </cell>
          <cell r="H823">
            <v>2</v>
          </cell>
          <cell r="I823">
            <v>0</v>
          </cell>
          <cell r="J823">
            <v>2</v>
          </cell>
          <cell r="K823" t="str">
            <v/>
          </cell>
        </row>
        <row r="824">
          <cell r="A824">
            <v>5346</v>
          </cell>
          <cell r="B824" t="str">
            <v>PALLIATIVE CARE GROUP</v>
          </cell>
          <cell r="C824" t="str">
            <v>1101 WELCH RD.</v>
          </cell>
          <cell r="D824" t="str">
            <v>C-1</v>
          </cell>
          <cell r="E824" t="str">
            <v>SHC</v>
          </cell>
          <cell r="F824">
            <v>0</v>
          </cell>
          <cell r="G824">
            <v>0</v>
          </cell>
          <cell r="H824">
            <v>2</v>
          </cell>
          <cell r="I824">
            <v>0</v>
          </cell>
          <cell r="J824">
            <v>2</v>
          </cell>
          <cell r="K824" t="str">
            <v/>
          </cell>
        </row>
        <row r="825">
          <cell r="A825">
            <v>5347</v>
          </cell>
          <cell r="B825" t="str">
            <v>CLINIC, HAND REHAB</v>
          </cell>
          <cell r="C825" t="str">
            <v xml:space="preserve"> BLAKE WILBUR</v>
          </cell>
          <cell r="D825" t="str">
            <v xml:space="preserve"> W1080</v>
          </cell>
          <cell r="E825" t="str">
            <v>SHC</v>
          </cell>
          <cell r="F825">
            <v>0</v>
          </cell>
          <cell r="G825">
            <v>0</v>
          </cell>
          <cell r="H825">
            <v>2</v>
          </cell>
          <cell r="I825">
            <v>0</v>
          </cell>
          <cell r="J825">
            <v>2</v>
          </cell>
          <cell r="K825" t="str">
            <v/>
          </cell>
        </row>
        <row r="826">
          <cell r="A826">
            <v>5347</v>
          </cell>
          <cell r="B826" t="str">
            <v>CLINIC, NUTRITIONIST (BLAKE WILBUR)</v>
          </cell>
          <cell r="C826" t="str">
            <v xml:space="preserve"> BLAKE WILBUR</v>
          </cell>
          <cell r="D826" t="str">
            <v xml:space="preserve"> W1002</v>
          </cell>
          <cell r="E826" t="str">
            <v>SHC</v>
          </cell>
          <cell r="F826">
            <v>0</v>
          </cell>
          <cell r="G826">
            <v>0</v>
          </cell>
          <cell r="H826">
            <v>2</v>
          </cell>
          <cell r="I826">
            <v>0</v>
          </cell>
          <cell r="J826">
            <v>2</v>
          </cell>
          <cell r="K826" t="str">
            <v/>
          </cell>
        </row>
        <row r="827">
          <cell r="A827">
            <v>5347</v>
          </cell>
          <cell r="B827" t="str">
            <v>HAND REHAB CLINIC</v>
          </cell>
          <cell r="C827" t="str">
            <v xml:space="preserve"> BLAKE WILBUR</v>
          </cell>
          <cell r="D827" t="str">
            <v xml:space="preserve"> W1080</v>
          </cell>
          <cell r="E827" t="str">
            <v>SHC</v>
          </cell>
          <cell r="F827">
            <v>0</v>
          </cell>
          <cell r="G827">
            <v>0</v>
          </cell>
          <cell r="H827">
            <v>2</v>
          </cell>
          <cell r="I827">
            <v>0</v>
          </cell>
          <cell r="J827">
            <v>2</v>
          </cell>
          <cell r="K827" t="str">
            <v/>
          </cell>
        </row>
        <row r="828">
          <cell r="A828">
            <v>5347</v>
          </cell>
          <cell r="B828" t="str">
            <v>NUTRITION CLINIC</v>
          </cell>
          <cell r="C828" t="str">
            <v xml:space="preserve"> BLAKE WILBUR</v>
          </cell>
          <cell r="D828" t="str">
            <v xml:space="preserve"> W1002</v>
          </cell>
          <cell r="E828" t="str">
            <v>SHC</v>
          </cell>
          <cell r="F828">
            <v>0</v>
          </cell>
          <cell r="G828">
            <v>0</v>
          </cell>
          <cell r="H828">
            <v>2</v>
          </cell>
          <cell r="I828">
            <v>0</v>
          </cell>
          <cell r="J828">
            <v>2</v>
          </cell>
          <cell r="K828" t="str">
            <v/>
          </cell>
        </row>
        <row r="829">
          <cell r="A829">
            <v>5348</v>
          </cell>
          <cell r="B829" t="str">
            <v>CLINIC, HAND SURGERY</v>
          </cell>
          <cell r="C829" t="str">
            <v xml:space="preserve"> BLAKE WILBUR</v>
          </cell>
          <cell r="D829" t="str">
            <v xml:space="preserve"> W1083</v>
          </cell>
          <cell r="E829" t="str">
            <v>SHC</v>
          </cell>
          <cell r="F829">
            <v>0</v>
          </cell>
          <cell r="G829">
            <v>0</v>
          </cell>
          <cell r="H829">
            <v>2</v>
          </cell>
          <cell r="I829">
            <v>0</v>
          </cell>
          <cell r="J829">
            <v>2</v>
          </cell>
          <cell r="K829" t="str">
            <v/>
          </cell>
        </row>
        <row r="830">
          <cell r="A830">
            <v>5348</v>
          </cell>
          <cell r="B830" t="str">
            <v>CLINIC, PLASTIC SURGERY</v>
          </cell>
          <cell r="C830" t="str">
            <v xml:space="preserve"> BLAKE WILBUR</v>
          </cell>
          <cell r="D830" t="str">
            <v xml:space="preserve"> W1083</v>
          </cell>
          <cell r="E830" t="str">
            <v>SHC</v>
          </cell>
          <cell r="F830">
            <v>0</v>
          </cell>
          <cell r="G830">
            <v>0</v>
          </cell>
          <cell r="H830">
            <v>2</v>
          </cell>
          <cell r="I830">
            <v>0</v>
          </cell>
          <cell r="J830">
            <v>2</v>
          </cell>
          <cell r="K830" t="str">
            <v/>
          </cell>
        </row>
        <row r="831">
          <cell r="A831">
            <v>5348</v>
          </cell>
          <cell r="B831" t="str">
            <v>HAND SURGERY CLINIC</v>
          </cell>
          <cell r="C831" t="str">
            <v xml:space="preserve"> BLAKE WILBUR</v>
          </cell>
          <cell r="D831" t="str">
            <v xml:space="preserve"> W1083</v>
          </cell>
          <cell r="E831" t="str">
            <v>SHC</v>
          </cell>
          <cell r="F831">
            <v>0</v>
          </cell>
          <cell r="G831">
            <v>0</v>
          </cell>
          <cell r="H831">
            <v>2</v>
          </cell>
          <cell r="I831">
            <v>0</v>
          </cell>
          <cell r="J831">
            <v>2</v>
          </cell>
          <cell r="K831" t="str">
            <v/>
          </cell>
        </row>
        <row r="832">
          <cell r="A832">
            <v>5349</v>
          </cell>
          <cell r="B832" t="str">
            <v>ASSOCIATE PHYSICIAN,   DR. JOSLYN DUNN</v>
          </cell>
          <cell r="C832" t="str">
            <v>900 WELCH RD.</v>
          </cell>
          <cell r="D832">
            <v>110</v>
          </cell>
          <cell r="E832" t="str">
            <v>SHC</v>
          </cell>
          <cell r="F832">
            <v>0</v>
          </cell>
          <cell r="G832">
            <v>0</v>
          </cell>
          <cell r="H832">
            <v>2</v>
          </cell>
          <cell r="I832">
            <v>0</v>
          </cell>
          <cell r="J832">
            <v>2</v>
          </cell>
          <cell r="K832" t="str">
            <v/>
          </cell>
        </row>
        <row r="833">
          <cell r="A833">
            <v>5350</v>
          </cell>
          <cell r="B833" t="str">
            <v>CENTER FOR CLINICAL INVESTIGATION</v>
          </cell>
          <cell r="C833" t="str">
            <v>1000 WELCH RD.</v>
          </cell>
          <cell r="D833">
            <v>202</v>
          </cell>
          <cell r="E833" t="str">
            <v>SHC</v>
          </cell>
          <cell r="F833">
            <v>0</v>
          </cell>
          <cell r="G833">
            <v>0</v>
          </cell>
          <cell r="H833">
            <v>2</v>
          </cell>
          <cell r="I833">
            <v>0</v>
          </cell>
          <cell r="J833">
            <v>2</v>
          </cell>
          <cell r="K833" t="str">
            <v/>
          </cell>
        </row>
        <row r="834">
          <cell r="A834">
            <v>5351</v>
          </cell>
          <cell r="B834" t="str">
            <v>CLINIC, CHEST</v>
          </cell>
          <cell r="C834" t="str">
            <v xml:space="preserve"> BOSWELL</v>
          </cell>
          <cell r="D834" t="str">
            <v xml:space="preserve"> A283</v>
          </cell>
          <cell r="E834" t="str">
            <v>SHC</v>
          </cell>
          <cell r="F834">
            <v>0</v>
          </cell>
          <cell r="G834">
            <v>0</v>
          </cell>
          <cell r="H834">
            <v>2</v>
          </cell>
          <cell r="I834">
            <v>0</v>
          </cell>
          <cell r="J834">
            <v>2</v>
          </cell>
          <cell r="K834" t="str">
            <v/>
          </cell>
        </row>
        <row r="835">
          <cell r="A835">
            <v>5351</v>
          </cell>
          <cell r="B835" t="str">
            <v>CLINIC, RESPIRATORY MEDICINE</v>
          </cell>
          <cell r="C835" t="str">
            <v xml:space="preserve"> BOSWELL</v>
          </cell>
          <cell r="D835" t="str">
            <v xml:space="preserve"> A283</v>
          </cell>
          <cell r="E835" t="str">
            <v>SHC</v>
          </cell>
          <cell r="F835">
            <v>0</v>
          </cell>
          <cell r="G835">
            <v>0</v>
          </cell>
          <cell r="H835">
            <v>2</v>
          </cell>
          <cell r="I835">
            <v>0</v>
          </cell>
          <cell r="J835">
            <v>2</v>
          </cell>
          <cell r="K835" t="str">
            <v/>
          </cell>
        </row>
        <row r="836">
          <cell r="A836">
            <v>5351</v>
          </cell>
          <cell r="B836" t="str">
            <v>PULMONARY PHYSIOLOGY &amp; FUNCTION LAB</v>
          </cell>
          <cell r="C836" t="str">
            <v xml:space="preserve"> BOSWELL</v>
          </cell>
          <cell r="D836" t="str">
            <v xml:space="preserve"> A283</v>
          </cell>
          <cell r="E836" t="str">
            <v>SHC</v>
          </cell>
          <cell r="F836">
            <v>0</v>
          </cell>
          <cell r="G836">
            <v>0</v>
          </cell>
          <cell r="H836">
            <v>2</v>
          </cell>
          <cell r="I836">
            <v>0</v>
          </cell>
          <cell r="J836">
            <v>2</v>
          </cell>
          <cell r="K836" t="str">
            <v/>
          </cell>
        </row>
        <row r="837">
          <cell r="A837">
            <v>5352</v>
          </cell>
          <cell r="B837" t="str">
            <v>STEREOTAXIS</v>
          </cell>
          <cell r="C837" t="str">
            <v xml:space="preserve"> BLAKE WILBUR</v>
          </cell>
          <cell r="D837" t="str">
            <v>H0105</v>
          </cell>
          <cell r="E837" t="str">
            <v>SHC</v>
          </cell>
          <cell r="F837">
            <v>0</v>
          </cell>
          <cell r="G837">
            <v>0</v>
          </cell>
          <cell r="H837">
            <v>2</v>
          </cell>
          <cell r="I837">
            <v>0</v>
          </cell>
          <cell r="J837">
            <v>2</v>
          </cell>
          <cell r="K837" t="str">
            <v/>
          </cell>
        </row>
        <row r="838">
          <cell r="A838">
            <v>5353</v>
          </cell>
          <cell r="B838" t="str">
            <v>CLINIC, EYE</v>
          </cell>
          <cell r="C838" t="str">
            <v xml:space="preserve"> BLAKE WILBUR</v>
          </cell>
          <cell r="D838" t="str">
            <v xml:space="preserve"> W3002</v>
          </cell>
          <cell r="E838" t="str">
            <v>SHC</v>
          </cell>
          <cell r="F838">
            <v>0</v>
          </cell>
          <cell r="G838">
            <v>0</v>
          </cell>
          <cell r="H838">
            <v>2</v>
          </cell>
          <cell r="I838">
            <v>0</v>
          </cell>
          <cell r="J838">
            <v>2</v>
          </cell>
          <cell r="K838" t="str">
            <v/>
          </cell>
        </row>
        <row r="839">
          <cell r="A839">
            <v>5353</v>
          </cell>
          <cell r="B839" t="str">
            <v>CLINIC, OPHTHALMOLOGY</v>
          </cell>
          <cell r="C839" t="str">
            <v xml:space="preserve"> BLAKE WILBUR</v>
          </cell>
          <cell r="D839" t="str">
            <v xml:space="preserve"> W3002</v>
          </cell>
          <cell r="E839" t="str">
            <v>SHC</v>
          </cell>
          <cell r="F839">
            <v>0</v>
          </cell>
          <cell r="G839">
            <v>0</v>
          </cell>
          <cell r="H839">
            <v>2</v>
          </cell>
          <cell r="I839">
            <v>0</v>
          </cell>
          <cell r="J839">
            <v>2</v>
          </cell>
          <cell r="K839" t="str">
            <v/>
          </cell>
        </row>
        <row r="840">
          <cell r="A840">
            <v>5354</v>
          </cell>
          <cell r="B840" t="str">
            <v>PET CT</v>
          </cell>
          <cell r="C840" t="str">
            <v xml:space="preserve"> BLAKE WILBUR</v>
          </cell>
          <cell r="D840" t="str">
            <v xml:space="preserve"> 900A</v>
          </cell>
          <cell r="E840" t="str">
            <v>SHC</v>
          </cell>
          <cell r="F840">
            <v>0</v>
          </cell>
          <cell r="G840">
            <v>0</v>
          </cell>
          <cell r="H840">
            <v>2</v>
          </cell>
          <cell r="I840">
            <v>0</v>
          </cell>
          <cell r="J840">
            <v>2</v>
          </cell>
          <cell r="K840" t="str">
            <v/>
          </cell>
        </row>
        <row r="841">
          <cell r="A841">
            <v>5357</v>
          </cell>
          <cell r="B841" t="str">
            <v>CLINIC, HAND &amp; UPPER EXTRREMITY</v>
          </cell>
          <cell r="C841" t="str">
            <v>1000 WELCH RD.</v>
          </cell>
          <cell r="D841">
            <v>100</v>
          </cell>
          <cell r="E841" t="str">
            <v>SHC</v>
          </cell>
          <cell r="F841">
            <v>0</v>
          </cell>
          <cell r="G841">
            <v>0</v>
          </cell>
          <cell r="H841">
            <v>2</v>
          </cell>
          <cell r="I841">
            <v>0</v>
          </cell>
          <cell r="J841">
            <v>2</v>
          </cell>
          <cell r="K841" t="str">
            <v/>
          </cell>
        </row>
        <row r="842">
          <cell r="A842">
            <v>5357</v>
          </cell>
          <cell r="B842" t="str">
            <v>CLINIC, ORTHO. SPORTS MEDICINE</v>
          </cell>
          <cell r="C842" t="str">
            <v>1000 WELCH RD.</v>
          </cell>
          <cell r="D842">
            <v>100</v>
          </cell>
          <cell r="E842" t="str">
            <v>SHC</v>
          </cell>
          <cell r="F842">
            <v>0</v>
          </cell>
          <cell r="G842">
            <v>0</v>
          </cell>
          <cell r="H842">
            <v>2</v>
          </cell>
          <cell r="I842">
            <v>0</v>
          </cell>
          <cell r="J842">
            <v>2</v>
          </cell>
          <cell r="K842" t="str">
            <v/>
          </cell>
        </row>
        <row r="843">
          <cell r="A843">
            <v>5358</v>
          </cell>
          <cell r="B843" t="str">
            <v>CLINIC, UROLOGY</v>
          </cell>
          <cell r="C843" t="str">
            <v>BLAKE WILBUR</v>
          </cell>
          <cell r="D843" t="str">
            <v>W2000</v>
          </cell>
          <cell r="E843" t="str">
            <v>SHC</v>
          </cell>
          <cell r="F843">
            <v>0</v>
          </cell>
          <cell r="G843">
            <v>0</v>
          </cell>
          <cell r="H843">
            <v>2</v>
          </cell>
          <cell r="I843">
            <v>0</v>
          </cell>
          <cell r="J843">
            <v>2</v>
          </cell>
          <cell r="K843" t="str">
            <v/>
          </cell>
        </row>
        <row r="844">
          <cell r="A844">
            <v>5359</v>
          </cell>
          <cell r="B844" t="str">
            <v>CLINIC, GYN</v>
          </cell>
          <cell r="C844" t="str">
            <v>BLAKE WILBUR</v>
          </cell>
          <cell r="D844" t="str">
            <v>W2045</v>
          </cell>
          <cell r="E844" t="str">
            <v>SHC</v>
          </cell>
          <cell r="F844">
            <v>0</v>
          </cell>
          <cell r="G844">
            <v>0</v>
          </cell>
          <cell r="H844">
            <v>2</v>
          </cell>
          <cell r="I844">
            <v>0</v>
          </cell>
          <cell r="J844">
            <v>2</v>
          </cell>
          <cell r="K844" t="str">
            <v/>
          </cell>
        </row>
        <row r="845">
          <cell r="A845">
            <v>5360</v>
          </cell>
          <cell r="B845" t="str">
            <v>CLINIC, FAMILY PRACTICE</v>
          </cell>
          <cell r="C845" t="str">
            <v xml:space="preserve"> BLAKE WILBUR</v>
          </cell>
          <cell r="D845" t="str">
            <v>W2002</v>
          </cell>
          <cell r="E845" t="str">
            <v>SHC</v>
          </cell>
          <cell r="F845">
            <v>0</v>
          </cell>
          <cell r="G845">
            <v>0</v>
          </cell>
          <cell r="H845">
            <v>2</v>
          </cell>
          <cell r="I845">
            <v>0</v>
          </cell>
          <cell r="J845">
            <v>2</v>
          </cell>
          <cell r="K845" t="str">
            <v/>
          </cell>
        </row>
        <row r="846">
          <cell r="A846">
            <v>5361</v>
          </cell>
          <cell r="B846" t="str">
            <v>PROFESSIONAL FEE BILLING GROUP</v>
          </cell>
          <cell r="C846" t="str">
            <v>420 BROADWAY ST.</v>
          </cell>
          <cell r="D846" t="str">
            <v>3RD FLR.</v>
          </cell>
          <cell r="E846" t="str">
            <v>SHC</v>
          </cell>
          <cell r="F846">
            <v>0</v>
          </cell>
          <cell r="G846">
            <v>0</v>
          </cell>
          <cell r="H846">
            <v>2</v>
          </cell>
          <cell r="I846">
            <v>0</v>
          </cell>
          <cell r="J846">
            <v>2</v>
          </cell>
          <cell r="K846" t="str">
            <v/>
          </cell>
        </row>
        <row r="847">
          <cell r="A847">
            <v>5362</v>
          </cell>
          <cell r="B847" t="str">
            <v>GERIATRIC HEALTH SERVICES</v>
          </cell>
          <cell r="C847" t="str">
            <v>1101 WELCH RD.</v>
          </cell>
          <cell r="D847" t="str">
            <v>C-1</v>
          </cell>
          <cell r="E847" t="str">
            <v>SHC</v>
          </cell>
          <cell r="F847">
            <v>0</v>
          </cell>
          <cell r="G847">
            <v>0</v>
          </cell>
          <cell r="H847">
            <v>2</v>
          </cell>
          <cell r="I847">
            <v>0</v>
          </cell>
          <cell r="J847">
            <v>2</v>
          </cell>
          <cell r="K847" t="str">
            <v/>
          </cell>
        </row>
        <row r="848">
          <cell r="A848">
            <v>5405</v>
          </cell>
          <cell r="B848" t="str">
            <v>BIOSTATISTICS</v>
          </cell>
          <cell r="C848" t="str">
            <v xml:space="preserve"> HRP</v>
          </cell>
          <cell r="D848" t="str">
            <v>T-152</v>
          </cell>
          <cell r="E848" t="str">
            <v>SHC</v>
          </cell>
          <cell r="F848">
            <v>0</v>
          </cell>
          <cell r="G848">
            <v>0</v>
          </cell>
          <cell r="H848">
            <v>2</v>
          </cell>
          <cell r="I848">
            <v>0</v>
          </cell>
          <cell r="J848">
            <v>2</v>
          </cell>
          <cell r="K848" t="str">
            <v/>
          </cell>
        </row>
        <row r="849">
          <cell r="A849">
            <v>5405</v>
          </cell>
          <cell r="B849" t="str">
            <v>HEALTH SERVICES RESEARCH</v>
          </cell>
          <cell r="C849" t="str">
            <v xml:space="preserve"> HRP</v>
          </cell>
          <cell r="D849" t="str">
            <v>T-154</v>
          </cell>
          <cell r="E849" t="str">
            <v>SHC</v>
          </cell>
          <cell r="F849">
            <v>0</v>
          </cell>
          <cell r="G849">
            <v>0</v>
          </cell>
          <cell r="H849">
            <v>2</v>
          </cell>
          <cell r="I849">
            <v>0</v>
          </cell>
          <cell r="J849">
            <v>2</v>
          </cell>
          <cell r="K849" t="str">
            <v/>
          </cell>
        </row>
        <row r="850">
          <cell r="A850">
            <v>5500</v>
          </cell>
          <cell r="B850" t="str">
            <v>PATIENT FINANCIAL SERVICES</v>
          </cell>
          <cell r="C850" t="str">
            <v>2680 HANOVER ST.</v>
          </cell>
          <cell r="D850">
            <v>0</v>
          </cell>
          <cell r="E850" t="str">
            <v>SHC</v>
          </cell>
          <cell r="F850">
            <v>0</v>
          </cell>
          <cell r="G850">
            <v>0</v>
          </cell>
          <cell r="H850">
            <v>2</v>
          </cell>
          <cell r="I850">
            <v>0</v>
          </cell>
          <cell r="J850">
            <v>2</v>
          </cell>
          <cell r="K850">
            <v>0</v>
          </cell>
        </row>
        <row r="851">
          <cell r="A851">
            <v>5500</v>
          </cell>
          <cell r="B851" t="str">
            <v>PREPAID HEALTH / HMO OPERATIONS</v>
          </cell>
          <cell r="C851" t="str">
            <v>2680 HANOVER ST.</v>
          </cell>
          <cell r="D851">
            <v>0</v>
          </cell>
          <cell r="E851" t="str">
            <v>SHC</v>
          </cell>
          <cell r="F851">
            <v>0</v>
          </cell>
          <cell r="G851">
            <v>0</v>
          </cell>
          <cell r="H851">
            <v>2</v>
          </cell>
          <cell r="I851">
            <v>0</v>
          </cell>
          <cell r="J851">
            <v>2</v>
          </cell>
          <cell r="K851">
            <v>0</v>
          </cell>
        </row>
        <row r="852">
          <cell r="A852">
            <v>5501</v>
          </cell>
          <cell r="B852" t="str">
            <v>DESIGN &amp; CONSTRUCTION PROJECT TEAM</v>
          </cell>
          <cell r="C852" t="str">
            <v>420 BROADWAY ST.</v>
          </cell>
          <cell r="D852" t="str">
            <v>3RD FLR.</v>
          </cell>
          <cell r="E852" t="str">
            <v>SHC</v>
          </cell>
          <cell r="F852">
            <v>0</v>
          </cell>
          <cell r="G852">
            <v>0</v>
          </cell>
          <cell r="H852">
            <v>2</v>
          </cell>
          <cell r="I852">
            <v>0</v>
          </cell>
          <cell r="J852">
            <v>2</v>
          </cell>
          <cell r="K852" t="str">
            <v/>
          </cell>
        </row>
        <row r="853">
          <cell r="A853">
            <v>5502</v>
          </cell>
          <cell r="B853" t="str">
            <v>CLINIC REGISTRATION</v>
          </cell>
          <cell r="C853" t="str">
            <v>420 BROADWAY ST.</v>
          </cell>
          <cell r="D853">
            <v>0</v>
          </cell>
          <cell r="E853" t="str">
            <v>SHC</v>
          </cell>
          <cell r="F853">
            <v>0</v>
          </cell>
          <cell r="G853">
            <v>0</v>
          </cell>
          <cell r="H853">
            <v>2</v>
          </cell>
          <cell r="I853">
            <v>0</v>
          </cell>
          <cell r="J853">
            <v>2</v>
          </cell>
          <cell r="K853">
            <v>0</v>
          </cell>
        </row>
        <row r="854">
          <cell r="A854">
            <v>5502</v>
          </cell>
          <cell r="B854" t="str">
            <v>EPIC IMPLEMENTATION TEAM CLINICAL ANALYST</v>
          </cell>
          <cell r="C854" t="str">
            <v>420 BROADWAY ST.</v>
          </cell>
          <cell r="D854" t="str">
            <v>2ND FLR.</v>
          </cell>
          <cell r="E854" t="str">
            <v>SHC</v>
          </cell>
          <cell r="F854">
            <v>0</v>
          </cell>
          <cell r="G854">
            <v>0</v>
          </cell>
          <cell r="H854">
            <v>2</v>
          </cell>
          <cell r="I854">
            <v>0</v>
          </cell>
          <cell r="J854">
            <v>2</v>
          </cell>
          <cell r="K854">
            <v>0</v>
          </cell>
        </row>
        <row r="855">
          <cell r="A855">
            <v>5503</v>
          </cell>
          <cell r="B855" t="str">
            <v>INFORMATION TECHNOLOGY, SHC</v>
          </cell>
          <cell r="C855" t="str">
            <v>1451 CALIFORNIA ST.</v>
          </cell>
          <cell r="D855">
            <v>0</v>
          </cell>
          <cell r="E855" t="str">
            <v>SHC</v>
          </cell>
          <cell r="F855">
            <v>0</v>
          </cell>
          <cell r="G855">
            <v>0</v>
          </cell>
          <cell r="H855">
            <v>2</v>
          </cell>
          <cell r="I855">
            <v>0</v>
          </cell>
          <cell r="J855">
            <v>2</v>
          </cell>
          <cell r="K855" t="str">
            <v/>
          </cell>
        </row>
        <row r="856">
          <cell r="A856">
            <v>5506</v>
          </cell>
          <cell r="B856" t="str">
            <v>SOAR GROUP</v>
          </cell>
          <cell r="C856" t="str">
            <v>900 ARGUELLO</v>
          </cell>
          <cell r="D856" t="str">
            <v>RWC</v>
          </cell>
          <cell r="E856" t="str">
            <v>SHC</v>
          </cell>
          <cell r="F856">
            <v>0</v>
          </cell>
          <cell r="G856">
            <v>0</v>
          </cell>
          <cell r="H856">
            <v>2</v>
          </cell>
          <cell r="I856">
            <v>0</v>
          </cell>
          <cell r="J856">
            <v>2</v>
          </cell>
          <cell r="K856" t="str">
            <v/>
          </cell>
        </row>
        <row r="857">
          <cell r="A857">
            <v>5509</v>
          </cell>
          <cell r="B857" t="str">
            <v>FORMS MANAGEMENT</v>
          </cell>
          <cell r="C857" t="str">
            <v>1451 CALIFORNIA ST.</v>
          </cell>
          <cell r="D857" t="str">
            <v xml:space="preserve"> </v>
          </cell>
          <cell r="E857" t="str">
            <v>SHC</v>
          </cell>
          <cell r="F857">
            <v>0</v>
          </cell>
          <cell r="G857">
            <v>0</v>
          </cell>
          <cell r="H857">
            <v>2</v>
          </cell>
          <cell r="I857">
            <v>0</v>
          </cell>
          <cell r="J857">
            <v>2</v>
          </cell>
          <cell r="K857" t="str">
            <v/>
          </cell>
        </row>
        <row r="858">
          <cell r="A858">
            <v>5509</v>
          </cell>
          <cell r="B858" t="str">
            <v>MATERIALS MANAGEMENT</v>
          </cell>
          <cell r="C858" t="str">
            <v>1451 CALIFORNIA ST.</v>
          </cell>
          <cell r="D858" t="str">
            <v xml:space="preserve"> </v>
          </cell>
          <cell r="E858" t="str">
            <v>SHC</v>
          </cell>
          <cell r="F858">
            <v>0</v>
          </cell>
          <cell r="G858">
            <v>0</v>
          </cell>
          <cell r="H858">
            <v>2</v>
          </cell>
          <cell r="I858">
            <v>0</v>
          </cell>
          <cell r="J858">
            <v>2</v>
          </cell>
          <cell r="K858" t="str">
            <v/>
          </cell>
        </row>
        <row r="859">
          <cell r="A859">
            <v>5509</v>
          </cell>
          <cell r="B859" t="str">
            <v>PURCHASING (SHS)</v>
          </cell>
          <cell r="C859" t="str">
            <v>1451 CALIFORNIA ST.</v>
          </cell>
          <cell r="D859" t="str">
            <v xml:space="preserve"> </v>
          </cell>
          <cell r="E859" t="str">
            <v>SHC</v>
          </cell>
          <cell r="F859">
            <v>0</v>
          </cell>
          <cell r="G859">
            <v>0</v>
          </cell>
          <cell r="H859">
            <v>2</v>
          </cell>
          <cell r="I859">
            <v>0</v>
          </cell>
          <cell r="J859">
            <v>2</v>
          </cell>
          <cell r="K859" t="str">
            <v/>
          </cell>
        </row>
        <row r="860">
          <cell r="A860">
            <v>5510</v>
          </cell>
          <cell r="B860" t="str">
            <v xml:space="preserve">PAYROLL, SHC  </v>
          </cell>
          <cell r="C860" t="str">
            <v>1510 PAGE MILL RD.</v>
          </cell>
          <cell r="D860" t="str">
            <v>2ND FL</v>
          </cell>
          <cell r="E860" t="str">
            <v>SHC</v>
          </cell>
          <cell r="F860">
            <v>0</v>
          </cell>
          <cell r="G860">
            <v>0</v>
          </cell>
          <cell r="H860">
            <v>2</v>
          </cell>
          <cell r="I860">
            <v>0</v>
          </cell>
          <cell r="J860">
            <v>2</v>
          </cell>
          <cell r="K860" t="str">
            <v/>
          </cell>
        </row>
        <row r="861">
          <cell r="A861">
            <v>5513</v>
          </cell>
          <cell r="B861" t="str">
            <v>HUMAN RESOURCES MANAGEMENT</v>
          </cell>
          <cell r="C861" t="str">
            <v>1510 PAGE MILL RD.</v>
          </cell>
          <cell r="D861" t="str">
            <v>1ST FLOOR</v>
          </cell>
          <cell r="E861" t="str">
            <v>SHC</v>
          </cell>
          <cell r="F861">
            <v>0</v>
          </cell>
          <cell r="G861">
            <v>0</v>
          </cell>
          <cell r="H861">
            <v>2</v>
          </cell>
          <cell r="I861">
            <v>0</v>
          </cell>
          <cell r="J861">
            <v>2</v>
          </cell>
          <cell r="K861" t="str">
            <v/>
          </cell>
        </row>
        <row r="862">
          <cell r="A862">
            <v>5513</v>
          </cell>
          <cell r="B862" t="str">
            <v>NURSING RECRUITMENT</v>
          </cell>
          <cell r="C862" t="str">
            <v>1510 PAGE MILL RD.</v>
          </cell>
          <cell r="D862">
            <v>0</v>
          </cell>
          <cell r="E862" t="str">
            <v>SHC</v>
          </cell>
          <cell r="F862">
            <v>0</v>
          </cell>
          <cell r="G862">
            <v>0</v>
          </cell>
          <cell r="H862">
            <v>2</v>
          </cell>
          <cell r="I862">
            <v>0</v>
          </cell>
          <cell r="J862">
            <v>2</v>
          </cell>
          <cell r="K862" t="str">
            <v/>
          </cell>
        </row>
        <row r="863">
          <cell r="A863">
            <v>5513</v>
          </cell>
          <cell r="B863" t="str">
            <v>HUMAN RESOURCES BENEFITS</v>
          </cell>
          <cell r="C863" t="str">
            <v>1511 PAGE MILL RD.</v>
          </cell>
          <cell r="D863" t="str">
            <v>1ST FLOOR</v>
          </cell>
          <cell r="E863" t="str">
            <v>SHC</v>
          </cell>
          <cell r="F863">
            <v>0</v>
          </cell>
          <cell r="G863">
            <v>0</v>
          </cell>
          <cell r="H863">
            <v>2</v>
          </cell>
          <cell r="I863">
            <v>0</v>
          </cell>
          <cell r="J863">
            <v>2</v>
          </cell>
          <cell r="K863" t="str">
            <v/>
          </cell>
        </row>
        <row r="864">
          <cell r="A864">
            <v>5513</v>
          </cell>
          <cell r="B864" t="str">
            <v>HUMAN RESOURCES COMPENSATION</v>
          </cell>
          <cell r="C864" t="str">
            <v>1512 PAGE MILL RD.</v>
          </cell>
          <cell r="D864" t="str">
            <v>2nd FLOOR</v>
          </cell>
          <cell r="E864" t="str">
            <v>SHC</v>
          </cell>
          <cell r="F864">
            <v>0</v>
          </cell>
          <cell r="G864">
            <v>0</v>
          </cell>
          <cell r="H864">
            <v>2</v>
          </cell>
          <cell r="I864">
            <v>0</v>
          </cell>
          <cell r="J864">
            <v>2</v>
          </cell>
          <cell r="K864" t="str">
            <v/>
          </cell>
        </row>
        <row r="865">
          <cell r="A865">
            <v>5516</v>
          </cell>
          <cell r="B865" t="str">
            <v>DECISION SUPPORT SERVICES - SHC</v>
          </cell>
          <cell r="C865" t="str">
            <v>1510 PAGE MILL RD.</v>
          </cell>
          <cell r="D865" t="str">
            <v xml:space="preserve"> </v>
          </cell>
          <cell r="E865" t="str">
            <v>SHC</v>
          </cell>
          <cell r="F865">
            <v>0</v>
          </cell>
          <cell r="G865">
            <v>0</v>
          </cell>
          <cell r="H865">
            <v>2</v>
          </cell>
          <cell r="I865">
            <v>0</v>
          </cell>
          <cell r="J865">
            <v>2</v>
          </cell>
          <cell r="K865" t="str">
            <v/>
          </cell>
        </row>
        <row r="866">
          <cell r="A866">
            <v>5516</v>
          </cell>
          <cell r="B866" t="str">
            <v>FINANCIAL PLNG AND DEC SUPPORT SVCS. - SHC</v>
          </cell>
          <cell r="C866" t="str">
            <v>1510 PAGE MILL RD.</v>
          </cell>
          <cell r="D866" t="str">
            <v xml:space="preserve"> </v>
          </cell>
          <cell r="E866" t="str">
            <v>SHC</v>
          </cell>
          <cell r="F866">
            <v>0</v>
          </cell>
          <cell r="G866">
            <v>0</v>
          </cell>
          <cell r="H866">
            <v>2</v>
          </cell>
          <cell r="I866">
            <v>0</v>
          </cell>
          <cell r="J866">
            <v>2</v>
          </cell>
          <cell r="K866" t="str">
            <v/>
          </cell>
        </row>
        <row r="867">
          <cell r="A867">
            <v>5516</v>
          </cell>
          <cell r="B867" t="str">
            <v>REVENUE OPERATIONS</v>
          </cell>
          <cell r="C867" t="str">
            <v>1510 PAGE MILL RD.</v>
          </cell>
          <cell r="D867" t="str">
            <v>2ND FLR.</v>
          </cell>
          <cell r="E867" t="str">
            <v>SHC</v>
          </cell>
          <cell r="F867">
            <v>0</v>
          </cell>
          <cell r="G867">
            <v>0</v>
          </cell>
          <cell r="H867">
            <v>2</v>
          </cell>
          <cell r="I867">
            <v>0</v>
          </cell>
          <cell r="J867">
            <v>2</v>
          </cell>
          <cell r="K867" t="str">
            <v/>
          </cell>
        </row>
        <row r="868">
          <cell r="A868">
            <v>5518</v>
          </cell>
          <cell r="B868" t="str">
            <v>HOSPITAL INFORMATION SYSTEM (SHC)</v>
          </cell>
          <cell r="C868" t="str">
            <v>1510 PAGE MILL RD.</v>
          </cell>
          <cell r="D868" t="str">
            <v>1ST FLOOR</v>
          </cell>
          <cell r="E868" t="str">
            <v>SHC</v>
          </cell>
          <cell r="F868">
            <v>0</v>
          </cell>
          <cell r="G868">
            <v>0</v>
          </cell>
          <cell r="H868">
            <v>2</v>
          </cell>
          <cell r="I868">
            <v>0</v>
          </cell>
          <cell r="J868">
            <v>2</v>
          </cell>
          <cell r="K868" t="str">
            <v/>
          </cell>
        </row>
        <row r="869">
          <cell r="A869">
            <v>5518</v>
          </cell>
          <cell r="B869" t="str">
            <v>INFORMATION SYSTEMS PROJECT OFFICE (SHC)</v>
          </cell>
          <cell r="C869" t="str">
            <v>1510 PAGE MILL RD.</v>
          </cell>
          <cell r="D869" t="str">
            <v>1ST FLOOR</v>
          </cell>
          <cell r="E869" t="str">
            <v>SHC</v>
          </cell>
          <cell r="F869">
            <v>0</v>
          </cell>
          <cell r="G869">
            <v>0</v>
          </cell>
          <cell r="H869">
            <v>2</v>
          </cell>
          <cell r="I869">
            <v>0</v>
          </cell>
          <cell r="J869">
            <v>2</v>
          </cell>
          <cell r="K869" t="str">
            <v/>
          </cell>
        </row>
        <row r="870">
          <cell r="A870">
            <v>5518</v>
          </cell>
          <cell r="B870" t="str">
            <v>INFORMATION TECHNOLOGY (IT) (SHC)</v>
          </cell>
          <cell r="C870" t="str">
            <v>1510 PAGE MILL RD.</v>
          </cell>
          <cell r="D870" t="str">
            <v>1ST FLOOR</v>
          </cell>
          <cell r="E870" t="str">
            <v>SHC</v>
          </cell>
          <cell r="F870">
            <v>0</v>
          </cell>
          <cell r="G870">
            <v>0</v>
          </cell>
          <cell r="H870">
            <v>2</v>
          </cell>
          <cell r="I870">
            <v>0</v>
          </cell>
          <cell r="J870">
            <v>2</v>
          </cell>
          <cell r="K870" t="str">
            <v/>
          </cell>
        </row>
        <row r="871">
          <cell r="A871">
            <v>5519</v>
          </cell>
          <cell r="B871" t="str">
            <v>MANAGED CARE DEPARTMENT</v>
          </cell>
          <cell r="C871" t="str">
            <v>1530 PAGE MILL RD.</v>
          </cell>
          <cell r="D871" t="str">
            <v xml:space="preserve"> </v>
          </cell>
          <cell r="E871" t="str">
            <v>SHC</v>
          </cell>
          <cell r="F871">
            <v>0</v>
          </cell>
          <cell r="G871">
            <v>0</v>
          </cell>
          <cell r="H871">
            <v>2</v>
          </cell>
          <cell r="I871">
            <v>0</v>
          </cell>
          <cell r="J871">
            <v>2</v>
          </cell>
          <cell r="K871" t="str">
            <v/>
          </cell>
        </row>
        <row r="872">
          <cell r="A872">
            <v>5525</v>
          </cell>
          <cell r="B872" t="str">
            <v>REFERAL CENTER (TELE CENTER)</v>
          </cell>
          <cell r="C872" t="str">
            <v>1520 PAGE MILL RD.</v>
          </cell>
          <cell r="D872" t="str">
            <v>P166-7</v>
          </cell>
          <cell r="E872" t="str">
            <v>SHC</v>
          </cell>
          <cell r="F872">
            <v>0</v>
          </cell>
          <cell r="G872">
            <v>0</v>
          </cell>
          <cell r="H872">
            <v>2</v>
          </cell>
          <cell r="I872">
            <v>0</v>
          </cell>
          <cell r="J872">
            <v>2</v>
          </cell>
          <cell r="K872" t="str">
            <v/>
          </cell>
        </row>
        <row r="873">
          <cell r="A873">
            <v>5526</v>
          </cell>
          <cell r="B873" t="str">
            <v>ANESTHESIA BILLLING CENTER</v>
          </cell>
          <cell r="C873" t="str">
            <v>420 BROADWAY ST.</v>
          </cell>
          <cell r="D873" t="str">
            <v>3RD FLR.</v>
          </cell>
          <cell r="E873" t="str">
            <v>SHC</v>
          </cell>
          <cell r="F873">
            <v>0</v>
          </cell>
          <cell r="G873">
            <v>0</v>
          </cell>
          <cell r="H873">
            <v>2</v>
          </cell>
          <cell r="I873">
            <v>0</v>
          </cell>
          <cell r="J873">
            <v>2</v>
          </cell>
          <cell r="K873" t="str">
            <v/>
          </cell>
        </row>
        <row r="874">
          <cell r="A874">
            <v>5527</v>
          </cell>
          <cell r="B874" t="str">
            <v>CLINIC REGISTRATION</v>
          </cell>
          <cell r="C874" t="str">
            <v>420 BROADWAY ST.</v>
          </cell>
          <cell r="D874" t="str">
            <v>3RD FLR.</v>
          </cell>
          <cell r="E874" t="str">
            <v>SHC</v>
          </cell>
          <cell r="F874">
            <v>0</v>
          </cell>
          <cell r="G874">
            <v>0</v>
          </cell>
          <cell r="H874">
            <v>2</v>
          </cell>
          <cell r="I874">
            <v>0</v>
          </cell>
          <cell r="J874">
            <v>2</v>
          </cell>
          <cell r="K874" t="str">
            <v/>
          </cell>
        </row>
        <row r="875">
          <cell r="A875">
            <v>5528</v>
          </cell>
          <cell r="B875" t="str">
            <v>MED STAFF SERVICES</v>
          </cell>
          <cell r="C875" t="str">
            <v>420 BROADWAY ST.</v>
          </cell>
          <cell r="D875" t="str">
            <v>3RD FLR.</v>
          </cell>
          <cell r="E875" t="str">
            <v>SHC</v>
          </cell>
          <cell r="F875">
            <v>0</v>
          </cell>
          <cell r="G875">
            <v>0</v>
          </cell>
          <cell r="H875">
            <v>2</v>
          </cell>
          <cell r="I875">
            <v>0</v>
          </cell>
          <cell r="J875">
            <v>2</v>
          </cell>
          <cell r="K875" t="str">
            <v/>
          </cell>
        </row>
        <row r="876">
          <cell r="A876">
            <v>5529</v>
          </cell>
          <cell r="B876" t="str">
            <v>RADIOLOGY (CALIFORNIA)</v>
          </cell>
          <cell r="C876" t="str">
            <v xml:space="preserve">451 SHERMAN AVE. </v>
          </cell>
          <cell r="D876">
            <v>0</v>
          </cell>
          <cell r="E876" t="str">
            <v>SHC</v>
          </cell>
          <cell r="F876">
            <v>0</v>
          </cell>
          <cell r="G876">
            <v>0</v>
          </cell>
          <cell r="H876">
            <v>2</v>
          </cell>
          <cell r="I876">
            <v>0</v>
          </cell>
          <cell r="J876">
            <v>2</v>
          </cell>
          <cell r="K876" t="str">
            <v/>
          </cell>
        </row>
        <row r="877">
          <cell r="A877">
            <v>5534</v>
          </cell>
          <cell r="B877" t="str">
            <v>CENTER FOR EDUCATION &amp; PROF DEV. (EFF 1/31/03)</v>
          </cell>
          <cell r="C877" t="str">
            <v>1010 CORP WAY</v>
          </cell>
          <cell r="D877" t="str">
            <v>1ST FL</v>
          </cell>
          <cell r="E877" t="str">
            <v>SHC</v>
          </cell>
          <cell r="F877">
            <v>0</v>
          </cell>
          <cell r="G877">
            <v>0</v>
          </cell>
          <cell r="H877">
            <v>2</v>
          </cell>
          <cell r="I877">
            <v>0</v>
          </cell>
          <cell r="J877">
            <v>2</v>
          </cell>
          <cell r="K877" t="str">
            <v/>
          </cell>
        </row>
        <row r="878">
          <cell r="A878">
            <v>5534</v>
          </cell>
          <cell r="B878" t="str">
            <v>CENTER FOR EDUCATION &amp; PROF DEV. (EFF 5/1/2005)</v>
          </cell>
          <cell r="C878" t="str">
            <v>1451 CALIFORNIA ST.</v>
          </cell>
          <cell r="D878" t="str">
            <v>1ST FL</v>
          </cell>
          <cell r="E878" t="str">
            <v>SHC</v>
          </cell>
          <cell r="F878">
            <v>0</v>
          </cell>
          <cell r="G878">
            <v>0</v>
          </cell>
          <cell r="H878">
            <v>2</v>
          </cell>
          <cell r="I878">
            <v>0</v>
          </cell>
          <cell r="J878">
            <v>2</v>
          </cell>
          <cell r="K878" t="str">
            <v/>
          </cell>
        </row>
        <row r="879">
          <cell r="A879">
            <v>5534</v>
          </cell>
          <cell r="B879" t="str">
            <v>NURSING EDUCATION (EFF 1/31/03)</v>
          </cell>
          <cell r="C879" t="str">
            <v>1520 PAGE MILL RD.</v>
          </cell>
          <cell r="D879">
            <v>0</v>
          </cell>
          <cell r="E879" t="str">
            <v>SHC</v>
          </cell>
          <cell r="F879">
            <v>0</v>
          </cell>
          <cell r="G879">
            <v>0</v>
          </cell>
          <cell r="H879">
            <v>2</v>
          </cell>
          <cell r="I879">
            <v>0</v>
          </cell>
          <cell r="J879">
            <v>2</v>
          </cell>
          <cell r="K879" t="str">
            <v/>
          </cell>
        </row>
        <row r="880">
          <cell r="A880">
            <v>5535</v>
          </cell>
          <cell r="B880" t="str">
            <v>PARINATAL EDUCATION (NANCY SANCHEZ)</v>
          </cell>
          <cell r="C880" t="str">
            <v>1520 PAGE MILL RD.</v>
          </cell>
          <cell r="D880" t="str">
            <v>P156</v>
          </cell>
          <cell r="E880" t="str">
            <v>SHC</v>
          </cell>
          <cell r="F880">
            <v>0</v>
          </cell>
          <cell r="G880">
            <v>0</v>
          </cell>
          <cell r="H880">
            <v>2</v>
          </cell>
          <cell r="I880">
            <v>0</v>
          </cell>
          <cell r="J880">
            <v>2</v>
          </cell>
          <cell r="K880" t="str">
            <v/>
          </cell>
        </row>
        <row r="881">
          <cell r="A881">
            <v>5536</v>
          </cell>
          <cell r="B881" t="str">
            <v>D&amp;C EL CAMINO</v>
          </cell>
          <cell r="C881" t="str">
            <v>145 EL CAMINO</v>
          </cell>
          <cell r="D881" t="str">
            <v>2ND FLR.</v>
          </cell>
          <cell r="E881" t="str">
            <v>SHC</v>
          </cell>
          <cell r="F881">
            <v>0</v>
          </cell>
          <cell r="G881">
            <v>0</v>
          </cell>
          <cell r="H881">
            <v>2</v>
          </cell>
          <cell r="I881">
            <v>0</v>
          </cell>
          <cell r="J881">
            <v>2</v>
          </cell>
          <cell r="K881" t="str">
            <v/>
          </cell>
        </row>
        <row r="882">
          <cell r="A882">
            <v>5540</v>
          </cell>
          <cell r="B882" t="str">
            <v xml:space="preserve">ACCOUNTS PAYABLE  </v>
          </cell>
          <cell r="C882" t="str">
            <v>1511 PAGE MILL RD.</v>
          </cell>
          <cell r="D882">
            <v>0</v>
          </cell>
          <cell r="E882" t="str">
            <v>SHC</v>
          </cell>
          <cell r="F882">
            <v>0</v>
          </cell>
          <cell r="G882">
            <v>0</v>
          </cell>
          <cell r="H882">
            <v>2</v>
          </cell>
          <cell r="I882">
            <v>0</v>
          </cell>
          <cell r="J882">
            <v>2</v>
          </cell>
          <cell r="K882" t="str">
            <v/>
          </cell>
        </row>
        <row r="883">
          <cell r="A883">
            <v>5546</v>
          </cell>
          <cell r="B883" t="str">
            <v>CLINICAL LAB BILLING</v>
          </cell>
          <cell r="C883" t="str">
            <v>1451 CALIFORNIA ST.</v>
          </cell>
          <cell r="D883">
            <v>110</v>
          </cell>
          <cell r="E883" t="str">
            <v>SHC</v>
          </cell>
          <cell r="F883">
            <v>0</v>
          </cell>
          <cell r="G883">
            <v>0</v>
          </cell>
          <cell r="H883">
            <v>2</v>
          </cell>
          <cell r="I883">
            <v>0</v>
          </cell>
          <cell r="J883">
            <v>2</v>
          </cell>
          <cell r="K883" t="str">
            <v/>
          </cell>
        </row>
        <row r="884">
          <cell r="A884">
            <v>5547</v>
          </cell>
          <cell r="B884" t="str">
            <v>MARKETING AND COMMUNICATIONS (EFF 2/05)</v>
          </cell>
          <cell r="C884" t="str">
            <v>1451 CALIFORNIA ST.</v>
          </cell>
          <cell r="D884">
            <v>100</v>
          </cell>
          <cell r="E884" t="str">
            <v>SHC</v>
          </cell>
          <cell r="F884">
            <v>0</v>
          </cell>
          <cell r="G884">
            <v>0</v>
          </cell>
          <cell r="H884">
            <v>2</v>
          </cell>
          <cell r="I884">
            <v>0</v>
          </cell>
          <cell r="J884">
            <v>2</v>
          </cell>
          <cell r="K884" t="str">
            <v/>
          </cell>
        </row>
        <row r="885">
          <cell r="A885">
            <v>5548</v>
          </cell>
          <cell r="B885" t="str">
            <v>CANCER CLINICAL TRIALS OFFICE</v>
          </cell>
          <cell r="C885" t="str">
            <v>1451 CALIFORNIA ST.</v>
          </cell>
          <cell r="D885">
            <v>0</v>
          </cell>
          <cell r="E885" t="str">
            <v>SHC</v>
          </cell>
          <cell r="F885">
            <v>0</v>
          </cell>
          <cell r="G885">
            <v>0</v>
          </cell>
          <cell r="H885">
            <v>2</v>
          </cell>
          <cell r="I885">
            <v>0</v>
          </cell>
          <cell r="J885">
            <v>2</v>
          </cell>
          <cell r="K885" t="str">
            <v/>
          </cell>
        </row>
        <row r="886">
          <cell r="A886">
            <v>5549</v>
          </cell>
          <cell r="B886" t="str">
            <v>CLINIC, INFECTIOUS DISEASE</v>
          </cell>
          <cell r="C886" t="str">
            <v xml:space="preserve"> VAPAHCS</v>
          </cell>
          <cell r="D886" t="str">
            <v>MB3</v>
          </cell>
          <cell r="E886" t="str">
            <v>SHC</v>
          </cell>
          <cell r="F886">
            <v>0</v>
          </cell>
          <cell r="G886">
            <v>0</v>
          </cell>
          <cell r="H886">
            <v>2</v>
          </cell>
          <cell r="I886">
            <v>0</v>
          </cell>
          <cell r="J886">
            <v>2</v>
          </cell>
          <cell r="K886" t="str">
            <v/>
          </cell>
        </row>
        <row r="887">
          <cell r="A887">
            <v>5555</v>
          </cell>
          <cell r="B887" t="str">
            <v xml:space="preserve">ACCOUNTING (GENERAL), SHC  </v>
          </cell>
          <cell r="C887" t="str">
            <v>1510 PAGE MILL RD.</v>
          </cell>
          <cell r="D887" t="str">
            <v xml:space="preserve"> </v>
          </cell>
          <cell r="E887" t="str">
            <v>SHC</v>
          </cell>
          <cell r="F887">
            <v>0</v>
          </cell>
          <cell r="G887">
            <v>0</v>
          </cell>
          <cell r="H887">
            <v>2</v>
          </cell>
          <cell r="I887">
            <v>0</v>
          </cell>
          <cell r="J887">
            <v>2</v>
          </cell>
          <cell r="K887" t="str">
            <v/>
          </cell>
        </row>
        <row r="888">
          <cell r="A888">
            <v>5555</v>
          </cell>
          <cell r="B888" t="str">
            <v>FINANCE (CONTROLLER)</v>
          </cell>
          <cell r="C888" t="str">
            <v>1510 PAGE MILL RD.</v>
          </cell>
          <cell r="D888" t="str">
            <v xml:space="preserve"> </v>
          </cell>
          <cell r="E888" t="str">
            <v>SHC</v>
          </cell>
          <cell r="F888">
            <v>0</v>
          </cell>
          <cell r="G888">
            <v>0</v>
          </cell>
          <cell r="H888">
            <v>2</v>
          </cell>
          <cell r="I888">
            <v>0</v>
          </cell>
          <cell r="J888">
            <v>2</v>
          </cell>
          <cell r="K888" t="str">
            <v/>
          </cell>
        </row>
        <row r="889">
          <cell r="A889">
            <v>5555</v>
          </cell>
          <cell r="B889" t="str">
            <v xml:space="preserve">GENERAL ACCOUNTING  </v>
          </cell>
          <cell r="C889" t="str">
            <v>1510 PAGE MILL RD.</v>
          </cell>
          <cell r="D889" t="str">
            <v xml:space="preserve"> </v>
          </cell>
          <cell r="E889" t="str">
            <v>SHC</v>
          </cell>
          <cell r="F889">
            <v>0</v>
          </cell>
          <cell r="G889">
            <v>0</v>
          </cell>
          <cell r="H889">
            <v>2</v>
          </cell>
          <cell r="I889">
            <v>0</v>
          </cell>
          <cell r="J889">
            <v>2</v>
          </cell>
          <cell r="K889" t="str">
            <v/>
          </cell>
        </row>
        <row r="890">
          <cell r="A890">
            <v>5555</v>
          </cell>
          <cell r="B890" t="str">
            <v>REIMBURSEMENT</v>
          </cell>
          <cell r="C890" t="str">
            <v>1510 PAGE MILL RD.</v>
          </cell>
          <cell r="D890" t="str">
            <v xml:space="preserve"> </v>
          </cell>
          <cell r="E890" t="str">
            <v>SHC</v>
          </cell>
          <cell r="F890">
            <v>0</v>
          </cell>
          <cell r="G890">
            <v>0</v>
          </cell>
          <cell r="H890">
            <v>2</v>
          </cell>
          <cell r="I890">
            <v>0</v>
          </cell>
          <cell r="J890">
            <v>2</v>
          </cell>
          <cell r="K890" t="str">
            <v/>
          </cell>
        </row>
        <row r="891">
          <cell r="A891">
            <v>5556</v>
          </cell>
          <cell r="B891" t="str">
            <v xml:space="preserve">BLOOD CENTER </v>
          </cell>
          <cell r="C891" t="str">
            <v>3373 HILLVIEW AVE.</v>
          </cell>
          <cell r="D891">
            <v>0</v>
          </cell>
          <cell r="E891" t="str">
            <v>SHC</v>
          </cell>
          <cell r="F891">
            <v>0</v>
          </cell>
          <cell r="G891">
            <v>0</v>
          </cell>
          <cell r="H891">
            <v>2</v>
          </cell>
          <cell r="I891">
            <v>0</v>
          </cell>
          <cell r="J891">
            <v>2</v>
          </cell>
          <cell r="K891" t="str">
            <v/>
          </cell>
        </row>
        <row r="892">
          <cell r="A892">
            <v>5557</v>
          </cell>
          <cell r="B892" t="str">
            <v>FACULTY DEVELOPMENT</v>
          </cell>
          <cell r="C892" t="str">
            <v xml:space="preserve"> 1001 WELCH RD.</v>
          </cell>
          <cell r="D892">
            <v>100</v>
          </cell>
          <cell r="E892" t="str">
            <v>SHC</v>
          </cell>
          <cell r="F892">
            <v>0</v>
          </cell>
          <cell r="G892">
            <v>0</v>
          </cell>
          <cell r="H892">
            <v>2</v>
          </cell>
          <cell r="I892">
            <v>0</v>
          </cell>
          <cell r="J892">
            <v>2</v>
          </cell>
          <cell r="K892" t="str">
            <v/>
          </cell>
        </row>
        <row r="893">
          <cell r="A893">
            <v>5557</v>
          </cell>
          <cell r="B893" t="str">
            <v>HEALTH IMPROVEMENT PROGRAM</v>
          </cell>
          <cell r="C893" t="str">
            <v xml:space="preserve"> 1001 WELCH RD.</v>
          </cell>
          <cell r="D893">
            <v>100</v>
          </cell>
          <cell r="E893" t="str">
            <v>SHC</v>
          </cell>
          <cell r="F893">
            <v>0</v>
          </cell>
          <cell r="G893">
            <v>0</v>
          </cell>
          <cell r="H893">
            <v>2</v>
          </cell>
          <cell r="I893">
            <v>0</v>
          </cell>
          <cell r="J893">
            <v>2</v>
          </cell>
          <cell r="K893" t="str">
            <v/>
          </cell>
        </row>
        <row r="894">
          <cell r="A894">
            <v>5557</v>
          </cell>
          <cell r="B894" t="str">
            <v>DEPT OF MEDICINE, BILLING STAFF</v>
          </cell>
          <cell r="C894" t="str">
            <v>420 BROADWAY ST.</v>
          </cell>
          <cell r="D894" t="str">
            <v>3RD FLR.</v>
          </cell>
          <cell r="E894" t="str">
            <v>SHC</v>
          </cell>
          <cell r="F894">
            <v>0</v>
          </cell>
          <cell r="G894">
            <v>0</v>
          </cell>
          <cell r="H894">
            <v>2</v>
          </cell>
          <cell r="I894">
            <v>0</v>
          </cell>
          <cell r="J894">
            <v>2</v>
          </cell>
          <cell r="K894" t="str">
            <v/>
          </cell>
        </row>
        <row r="895">
          <cell r="A895">
            <v>5558</v>
          </cell>
          <cell r="B895" t="str">
            <v>REVENUE MANAGEMENT DEPARTMENT - SHC</v>
          </cell>
          <cell r="C895" t="str">
            <v>1510 PAGE MILL RD.</v>
          </cell>
          <cell r="D895" t="str">
            <v>1ST FL</v>
          </cell>
          <cell r="E895" t="str">
            <v>SHC</v>
          </cell>
          <cell r="F895">
            <v>0</v>
          </cell>
          <cell r="G895">
            <v>0</v>
          </cell>
          <cell r="H895">
            <v>2</v>
          </cell>
          <cell r="I895">
            <v>0</v>
          </cell>
          <cell r="J895">
            <v>2</v>
          </cell>
          <cell r="K895" t="str">
            <v/>
          </cell>
        </row>
        <row r="896">
          <cell r="A896">
            <v>5560</v>
          </cell>
          <cell r="B896" t="str">
            <v>H/R INFORMATION SYSTEMS-H/R BUSINESS SYSTEMS</v>
          </cell>
          <cell r="C896" t="str">
            <v>1451 CALIFORNIA ST.</v>
          </cell>
          <cell r="D896">
            <v>106</v>
          </cell>
          <cell r="E896" t="str">
            <v>SHC</v>
          </cell>
          <cell r="F896">
            <v>0</v>
          </cell>
          <cell r="G896">
            <v>0</v>
          </cell>
          <cell r="H896">
            <v>2</v>
          </cell>
          <cell r="I896">
            <v>0</v>
          </cell>
          <cell r="J896">
            <v>2</v>
          </cell>
          <cell r="K896" t="str">
            <v/>
          </cell>
        </row>
        <row r="897">
          <cell r="A897">
            <v>5561</v>
          </cell>
          <cell r="B897" t="str">
            <v xml:space="preserve"> CLINICAL LAB GENERAL (MICRO)</v>
          </cell>
          <cell r="C897" t="str">
            <v>3375 HILLVIEW AVE.</v>
          </cell>
          <cell r="D897" t="str">
            <v>1ST FL</v>
          </cell>
          <cell r="E897" t="str">
            <v>SHC</v>
          </cell>
          <cell r="F897">
            <v>0</v>
          </cell>
          <cell r="G897">
            <v>0</v>
          </cell>
          <cell r="H897">
            <v>2</v>
          </cell>
          <cell r="I897">
            <v>0</v>
          </cell>
          <cell r="J897">
            <v>2</v>
          </cell>
          <cell r="K897" t="str">
            <v/>
          </cell>
        </row>
        <row r="898">
          <cell r="A898">
            <v>5562</v>
          </cell>
          <cell r="B898" t="str">
            <v xml:space="preserve"> CLINICAL LAB CUSTOMER SERVICES</v>
          </cell>
          <cell r="C898" t="str">
            <v>3375 HILLVIEW AVE.</v>
          </cell>
          <cell r="D898" t="str">
            <v>1ST FL</v>
          </cell>
          <cell r="E898" t="str">
            <v>SHC</v>
          </cell>
          <cell r="F898">
            <v>0</v>
          </cell>
          <cell r="G898">
            <v>0</v>
          </cell>
          <cell r="H898">
            <v>2</v>
          </cell>
          <cell r="I898">
            <v>0</v>
          </cell>
          <cell r="J898">
            <v>2</v>
          </cell>
          <cell r="K898" t="str">
            <v/>
          </cell>
        </row>
        <row r="899">
          <cell r="A899">
            <v>5563</v>
          </cell>
          <cell r="B899" t="str">
            <v xml:space="preserve"> CLINICAL LAB GENERAL LAB ADMIN.</v>
          </cell>
          <cell r="C899" t="str">
            <v>3375 HILLVIEW AVE.</v>
          </cell>
          <cell r="D899" t="str">
            <v>1ST FL</v>
          </cell>
          <cell r="E899" t="str">
            <v>SHC</v>
          </cell>
          <cell r="F899">
            <v>0</v>
          </cell>
          <cell r="G899">
            <v>0</v>
          </cell>
          <cell r="H899">
            <v>2</v>
          </cell>
          <cell r="I899">
            <v>0</v>
          </cell>
          <cell r="J899">
            <v>2</v>
          </cell>
          <cell r="K899" t="str">
            <v/>
          </cell>
        </row>
        <row r="900">
          <cell r="A900">
            <v>5564</v>
          </cell>
          <cell r="B900" t="str">
            <v xml:space="preserve"> CLINICAL LAB GENERAL GENERAL (VIRO)</v>
          </cell>
          <cell r="C900" t="str">
            <v>3375 HILLVIEW AVE.</v>
          </cell>
          <cell r="D900" t="str">
            <v>1ST FL</v>
          </cell>
          <cell r="E900" t="str">
            <v>SHC</v>
          </cell>
          <cell r="F900">
            <v>0</v>
          </cell>
          <cell r="G900">
            <v>0</v>
          </cell>
          <cell r="H900">
            <v>2</v>
          </cell>
          <cell r="I900">
            <v>0</v>
          </cell>
          <cell r="J900">
            <v>2</v>
          </cell>
          <cell r="K900" t="str">
            <v/>
          </cell>
        </row>
        <row r="901">
          <cell r="A901">
            <v>5574</v>
          </cell>
          <cell r="B901" t="str">
            <v>RADIOLOGY CALL CENTER</v>
          </cell>
          <cell r="C901" t="str">
            <v>420 BROADWAY ST.</v>
          </cell>
          <cell r="D901" t="str">
            <v>3RD FLR.</v>
          </cell>
          <cell r="E901" t="str">
            <v>SHC</v>
          </cell>
          <cell r="F901">
            <v>0</v>
          </cell>
          <cell r="G901">
            <v>0</v>
          </cell>
          <cell r="H901">
            <v>2</v>
          </cell>
          <cell r="I901">
            <v>0</v>
          </cell>
          <cell r="J901">
            <v>2</v>
          </cell>
          <cell r="K901" t="str">
            <v/>
          </cell>
        </row>
        <row r="902">
          <cell r="A902">
            <v>5576</v>
          </cell>
          <cell r="B902" t="str">
            <v>CANCER CENTER</v>
          </cell>
          <cell r="C902" t="str">
            <v>1510 PAGE MILL RD.</v>
          </cell>
          <cell r="D902">
            <v>0</v>
          </cell>
          <cell r="E902" t="str">
            <v>SHC</v>
          </cell>
          <cell r="F902">
            <v>0</v>
          </cell>
          <cell r="G902">
            <v>0</v>
          </cell>
          <cell r="H902">
            <v>2</v>
          </cell>
          <cell r="I902">
            <v>0</v>
          </cell>
          <cell r="J902">
            <v>2</v>
          </cell>
          <cell r="K902" t="str">
            <v/>
          </cell>
        </row>
        <row r="903">
          <cell r="A903">
            <v>5600</v>
          </cell>
          <cell r="B903" t="str">
            <v>NURSING UNIT, D1 CCU &amp; D1 CSU</v>
          </cell>
          <cell r="C903" t="str">
            <v>SHC</v>
          </cell>
          <cell r="D903" t="str">
            <v xml:space="preserve"> D1</v>
          </cell>
          <cell r="E903" t="str">
            <v>SHC</v>
          </cell>
          <cell r="F903">
            <v>0</v>
          </cell>
          <cell r="G903">
            <v>0</v>
          </cell>
          <cell r="H903">
            <v>2</v>
          </cell>
          <cell r="I903">
            <v>0</v>
          </cell>
          <cell r="J903">
            <v>2</v>
          </cell>
          <cell r="K903" t="str">
            <v/>
          </cell>
        </row>
        <row r="904">
          <cell r="A904">
            <v>5602</v>
          </cell>
          <cell r="B904" t="str">
            <v>EXPRESS SERVICES</v>
          </cell>
          <cell r="C904" t="str">
            <v>SHC</v>
          </cell>
          <cell r="D904" t="str">
            <v>HGOO1</v>
          </cell>
          <cell r="E904" t="str">
            <v>SHC</v>
          </cell>
          <cell r="F904">
            <v>0</v>
          </cell>
          <cell r="G904">
            <v>0</v>
          </cell>
          <cell r="H904">
            <v>2</v>
          </cell>
          <cell r="I904">
            <v>0</v>
          </cell>
          <cell r="J904">
            <v>2</v>
          </cell>
          <cell r="K904" t="str">
            <v/>
          </cell>
        </row>
        <row r="905">
          <cell r="A905">
            <v>5603</v>
          </cell>
          <cell r="B905" t="str">
            <v>ACCOMMODATIONS</v>
          </cell>
          <cell r="C905" t="str">
            <v>SHC</v>
          </cell>
          <cell r="D905" t="str">
            <v xml:space="preserve"> H0115</v>
          </cell>
          <cell r="E905" t="str">
            <v>SHC</v>
          </cell>
          <cell r="F905">
            <v>0</v>
          </cell>
          <cell r="G905">
            <v>0</v>
          </cell>
          <cell r="H905">
            <v>2</v>
          </cell>
          <cell r="I905">
            <v>0</v>
          </cell>
          <cell r="J905">
            <v>2</v>
          </cell>
          <cell r="K905" t="str">
            <v/>
          </cell>
        </row>
        <row r="906">
          <cell r="A906">
            <v>5603</v>
          </cell>
          <cell r="B906" t="str">
            <v>ART PROGRAM</v>
          </cell>
          <cell r="C906" t="str">
            <v>SHC</v>
          </cell>
          <cell r="D906" t="str">
            <v xml:space="preserve"> H0115</v>
          </cell>
          <cell r="E906" t="str">
            <v>SHC</v>
          </cell>
          <cell r="F906">
            <v>0</v>
          </cell>
          <cell r="G906">
            <v>0</v>
          </cell>
          <cell r="H906">
            <v>2</v>
          </cell>
          <cell r="I906">
            <v>0</v>
          </cell>
          <cell r="J906">
            <v>2</v>
          </cell>
          <cell r="K906" t="str">
            <v/>
          </cell>
        </row>
        <row r="907">
          <cell r="A907">
            <v>5603</v>
          </cell>
          <cell r="B907" t="str">
            <v>COMMUNITY AND PATIENT RELATIONS</v>
          </cell>
          <cell r="C907" t="str">
            <v>SHC</v>
          </cell>
          <cell r="D907" t="str">
            <v xml:space="preserve"> H0115</v>
          </cell>
          <cell r="E907" t="str">
            <v>SHC</v>
          </cell>
          <cell r="F907">
            <v>0</v>
          </cell>
          <cell r="G907">
            <v>0</v>
          </cell>
          <cell r="H907">
            <v>2</v>
          </cell>
          <cell r="I907">
            <v>0</v>
          </cell>
          <cell r="J907">
            <v>2</v>
          </cell>
          <cell r="K907" t="str">
            <v/>
          </cell>
        </row>
        <row r="908">
          <cell r="A908">
            <v>5603</v>
          </cell>
          <cell r="B908" t="str">
            <v>GUEST SERVICES</v>
          </cell>
          <cell r="C908" t="str">
            <v>SHC</v>
          </cell>
          <cell r="D908" t="str">
            <v>H1132</v>
          </cell>
          <cell r="E908" t="str">
            <v>SHC</v>
          </cell>
          <cell r="F908">
            <v>0</v>
          </cell>
          <cell r="G908">
            <v>0</v>
          </cell>
          <cell r="H908">
            <v>2</v>
          </cell>
          <cell r="I908">
            <v>0</v>
          </cell>
          <cell r="J908">
            <v>2</v>
          </cell>
          <cell r="K908" t="str">
            <v/>
          </cell>
        </row>
        <row r="909">
          <cell r="A909">
            <v>5603</v>
          </cell>
          <cell r="B909" t="str">
            <v>POSITIVE RECOGNITION TASK FORCE</v>
          </cell>
          <cell r="C909" t="str">
            <v>SHC</v>
          </cell>
          <cell r="D909" t="str">
            <v xml:space="preserve"> H0115</v>
          </cell>
          <cell r="E909" t="str">
            <v>SHC</v>
          </cell>
          <cell r="F909">
            <v>0</v>
          </cell>
          <cell r="G909">
            <v>0</v>
          </cell>
          <cell r="H909">
            <v>2</v>
          </cell>
          <cell r="I909">
            <v>0</v>
          </cell>
          <cell r="J909">
            <v>2</v>
          </cell>
          <cell r="K909" t="str">
            <v/>
          </cell>
        </row>
        <row r="910">
          <cell r="A910">
            <v>5603</v>
          </cell>
          <cell r="B910" t="str">
            <v>VOLUNTEERS</v>
          </cell>
          <cell r="C910" t="str">
            <v>SHC</v>
          </cell>
          <cell r="D910" t="str">
            <v xml:space="preserve"> H0115</v>
          </cell>
          <cell r="E910" t="str">
            <v>SHC</v>
          </cell>
          <cell r="F910">
            <v>0</v>
          </cell>
          <cell r="G910">
            <v>0</v>
          </cell>
          <cell r="H910">
            <v>2</v>
          </cell>
          <cell r="I910">
            <v>0</v>
          </cell>
          <cell r="J910">
            <v>2</v>
          </cell>
          <cell r="K910" t="str">
            <v/>
          </cell>
        </row>
        <row r="911">
          <cell r="A911">
            <v>5604</v>
          </cell>
          <cell r="B911" t="str">
            <v>NURSING UNIT, D2 (INTERMDT. ICU/CV SURG)</v>
          </cell>
          <cell r="C911" t="str">
            <v>SHC</v>
          </cell>
          <cell r="D911" t="str">
            <v xml:space="preserve"> D2</v>
          </cell>
          <cell r="E911" t="str">
            <v>SHC</v>
          </cell>
          <cell r="F911">
            <v>0</v>
          </cell>
          <cell r="G911">
            <v>0</v>
          </cell>
          <cell r="H911">
            <v>2</v>
          </cell>
          <cell r="I911">
            <v>0</v>
          </cell>
          <cell r="J911">
            <v>2</v>
          </cell>
          <cell r="K911" t="str">
            <v/>
          </cell>
        </row>
        <row r="912">
          <cell r="A912">
            <v>5605</v>
          </cell>
          <cell r="B912" t="str">
            <v>GENERAL SURGERY UNIT</v>
          </cell>
          <cell r="C912" t="str">
            <v>SHC</v>
          </cell>
          <cell r="D912" t="str">
            <v xml:space="preserve"> D3</v>
          </cell>
          <cell r="E912" t="str">
            <v>SHC</v>
          </cell>
          <cell r="F912">
            <v>0</v>
          </cell>
          <cell r="G912">
            <v>0</v>
          </cell>
          <cell r="H912">
            <v>2</v>
          </cell>
          <cell r="I912">
            <v>0</v>
          </cell>
          <cell r="J912">
            <v>2</v>
          </cell>
          <cell r="K912" t="str">
            <v/>
          </cell>
        </row>
        <row r="913">
          <cell r="A913">
            <v>5605</v>
          </cell>
          <cell r="B913" t="str">
            <v>MED/SURG UNIT</v>
          </cell>
          <cell r="C913" t="str">
            <v>SHC</v>
          </cell>
          <cell r="D913" t="str">
            <v xml:space="preserve"> D3</v>
          </cell>
          <cell r="E913" t="str">
            <v>SHC</v>
          </cell>
          <cell r="F913">
            <v>0</v>
          </cell>
          <cell r="G913">
            <v>0</v>
          </cell>
          <cell r="H913">
            <v>2</v>
          </cell>
          <cell r="I913">
            <v>0</v>
          </cell>
          <cell r="J913">
            <v>2</v>
          </cell>
          <cell r="K913" t="str">
            <v/>
          </cell>
        </row>
        <row r="914">
          <cell r="A914">
            <v>5605</v>
          </cell>
          <cell r="B914" t="str">
            <v>NURSING UNIT, D3 (GENERAL SURGERY)</v>
          </cell>
          <cell r="C914" t="str">
            <v>SHC</v>
          </cell>
          <cell r="D914" t="str">
            <v xml:space="preserve"> D3</v>
          </cell>
          <cell r="E914" t="str">
            <v>SHC</v>
          </cell>
          <cell r="F914">
            <v>0</v>
          </cell>
          <cell r="G914">
            <v>0</v>
          </cell>
          <cell r="H914">
            <v>2</v>
          </cell>
          <cell r="I914">
            <v>0</v>
          </cell>
          <cell r="J914">
            <v>2</v>
          </cell>
          <cell r="K914" t="str">
            <v/>
          </cell>
        </row>
        <row r="915">
          <cell r="A915">
            <v>5606</v>
          </cell>
          <cell r="B915" t="str">
            <v>NURSING UNIT, DGR (GENERAL MEDICINE)</v>
          </cell>
          <cell r="C915" t="str">
            <v>SHC</v>
          </cell>
          <cell r="D915" t="str">
            <v xml:space="preserve"> DGR</v>
          </cell>
          <cell r="E915" t="str">
            <v>SHC</v>
          </cell>
          <cell r="F915">
            <v>0</v>
          </cell>
          <cell r="G915">
            <v>0</v>
          </cell>
          <cell r="H915">
            <v>2</v>
          </cell>
          <cell r="I915">
            <v>0</v>
          </cell>
          <cell r="J915">
            <v>2</v>
          </cell>
          <cell r="K915" t="str">
            <v/>
          </cell>
        </row>
        <row r="916">
          <cell r="A916">
            <v>5607</v>
          </cell>
          <cell r="B916" t="str">
            <v>NURSING UNIT, E1 (COMPROMISED HOST)</v>
          </cell>
          <cell r="C916" t="str">
            <v>SHC</v>
          </cell>
          <cell r="D916" t="str">
            <v xml:space="preserve"> E1</v>
          </cell>
          <cell r="E916" t="str">
            <v>SHC</v>
          </cell>
          <cell r="F916">
            <v>0</v>
          </cell>
          <cell r="G916">
            <v>0</v>
          </cell>
          <cell r="H916">
            <v>2</v>
          </cell>
          <cell r="I916">
            <v>0</v>
          </cell>
          <cell r="J916">
            <v>2</v>
          </cell>
          <cell r="K916" t="str">
            <v/>
          </cell>
        </row>
        <row r="917">
          <cell r="A917">
            <v>5608</v>
          </cell>
          <cell r="B917" t="str">
            <v>E2 - ICU</v>
          </cell>
          <cell r="C917" t="str">
            <v>SHC</v>
          </cell>
          <cell r="D917" t="str">
            <v xml:space="preserve"> E2</v>
          </cell>
          <cell r="E917" t="str">
            <v>SHC</v>
          </cell>
          <cell r="F917">
            <v>0</v>
          </cell>
          <cell r="G917">
            <v>0</v>
          </cell>
          <cell r="H917">
            <v>2</v>
          </cell>
          <cell r="I917">
            <v>0</v>
          </cell>
          <cell r="J917">
            <v>2</v>
          </cell>
          <cell r="K917" t="str">
            <v/>
          </cell>
        </row>
        <row r="918">
          <cell r="A918">
            <v>5608</v>
          </cell>
          <cell r="B918" t="str">
            <v>NURSING UNIT, E2 (SURGICAL ICU)</v>
          </cell>
          <cell r="C918" t="str">
            <v>SHC</v>
          </cell>
          <cell r="D918" t="str">
            <v xml:space="preserve"> E2</v>
          </cell>
          <cell r="E918" t="str">
            <v>SHC</v>
          </cell>
          <cell r="F918">
            <v>0</v>
          </cell>
          <cell r="G918">
            <v>0</v>
          </cell>
          <cell r="H918">
            <v>2</v>
          </cell>
          <cell r="I918">
            <v>0</v>
          </cell>
          <cell r="J918">
            <v>2</v>
          </cell>
          <cell r="K918" t="str">
            <v/>
          </cell>
        </row>
        <row r="919">
          <cell r="A919">
            <v>5609</v>
          </cell>
          <cell r="B919" t="str">
            <v>ENT/HAND/PLASTIC/UROLOGY</v>
          </cell>
          <cell r="C919" t="str">
            <v>SHC</v>
          </cell>
          <cell r="D919" t="str">
            <v xml:space="preserve"> E3</v>
          </cell>
          <cell r="E919" t="str">
            <v>SHC</v>
          </cell>
          <cell r="F919">
            <v>0</v>
          </cell>
          <cell r="G919">
            <v>0</v>
          </cell>
          <cell r="H919">
            <v>2</v>
          </cell>
          <cell r="I919">
            <v>0</v>
          </cell>
          <cell r="J919">
            <v>2</v>
          </cell>
          <cell r="K919" t="str">
            <v/>
          </cell>
        </row>
        <row r="920">
          <cell r="A920">
            <v>5609</v>
          </cell>
          <cell r="B920" t="str">
            <v>NURSING UNIT, E3 (ENT/UROLOGY/72 HOUR)</v>
          </cell>
          <cell r="C920" t="str">
            <v>SHC</v>
          </cell>
          <cell r="D920" t="str">
            <v xml:space="preserve"> E3</v>
          </cell>
          <cell r="E920" t="str">
            <v>SHC</v>
          </cell>
          <cell r="F920">
            <v>0</v>
          </cell>
          <cell r="G920">
            <v>0</v>
          </cell>
          <cell r="H920">
            <v>2</v>
          </cell>
          <cell r="I920">
            <v>0</v>
          </cell>
          <cell r="J920">
            <v>2</v>
          </cell>
          <cell r="K920" t="str">
            <v/>
          </cell>
        </row>
        <row r="921">
          <cell r="A921">
            <v>5610</v>
          </cell>
          <cell r="B921" t="str">
            <v>NURSING UNIT, EGR (GENERAL MEDICINE)</v>
          </cell>
          <cell r="C921" t="str">
            <v>SHC</v>
          </cell>
          <cell r="D921" t="str">
            <v xml:space="preserve"> EGR</v>
          </cell>
          <cell r="E921" t="str">
            <v>SHC</v>
          </cell>
          <cell r="F921">
            <v>0</v>
          </cell>
          <cell r="G921">
            <v>0</v>
          </cell>
          <cell r="H921">
            <v>2</v>
          </cell>
          <cell r="I921">
            <v>0</v>
          </cell>
          <cell r="J921">
            <v>2</v>
          </cell>
          <cell r="K921" t="str">
            <v/>
          </cell>
        </row>
        <row r="922">
          <cell r="A922">
            <v>5611</v>
          </cell>
          <cell r="B922" t="str">
            <v>NURSING UNIT, F1 ( MATERNITY/GYN/OBGYN)</v>
          </cell>
          <cell r="C922" t="str">
            <v>SHC</v>
          </cell>
          <cell r="D922" t="str">
            <v xml:space="preserve"> F1</v>
          </cell>
          <cell r="E922" t="str">
            <v>SHC</v>
          </cell>
          <cell r="F922">
            <v>0</v>
          </cell>
          <cell r="G922">
            <v>0</v>
          </cell>
          <cell r="H922">
            <v>2</v>
          </cell>
          <cell r="I922">
            <v>0</v>
          </cell>
          <cell r="J922">
            <v>2</v>
          </cell>
          <cell r="K922" t="str">
            <v/>
          </cell>
        </row>
        <row r="923">
          <cell r="A923">
            <v>5612</v>
          </cell>
          <cell r="B923" t="str">
            <v>MATERNITY</v>
          </cell>
          <cell r="C923" t="str">
            <v>SHC</v>
          </cell>
          <cell r="D923" t="str">
            <v xml:space="preserve"> F2</v>
          </cell>
          <cell r="E923" t="str">
            <v>SHC</v>
          </cell>
          <cell r="F923">
            <v>0</v>
          </cell>
          <cell r="G923">
            <v>0</v>
          </cell>
          <cell r="H923">
            <v>2</v>
          </cell>
          <cell r="I923">
            <v>0</v>
          </cell>
          <cell r="J923">
            <v>2</v>
          </cell>
          <cell r="K923" t="str">
            <v/>
          </cell>
        </row>
        <row r="924">
          <cell r="A924">
            <v>5614</v>
          </cell>
          <cell r="B924" t="str">
            <v>NURSING UNIT, F3 (INN AT STANFORD)</v>
          </cell>
          <cell r="C924" t="str">
            <v>SHC</v>
          </cell>
          <cell r="D924" t="str">
            <v xml:space="preserve"> F3</v>
          </cell>
          <cell r="E924" t="str">
            <v>SHC</v>
          </cell>
          <cell r="F924">
            <v>0</v>
          </cell>
          <cell r="G924">
            <v>0</v>
          </cell>
          <cell r="H924">
            <v>2</v>
          </cell>
          <cell r="I924">
            <v>0</v>
          </cell>
          <cell r="J924">
            <v>2</v>
          </cell>
          <cell r="K924" t="str">
            <v/>
          </cell>
        </row>
        <row r="925">
          <cell r="A925">
            <v>5614</v>
          </cell>
          <cell r="B925" t="str">
            <v>NURSING UNIT, F3 (NEUROLOGY)</v>
          </cell>
          <cell r="C925" t="str">
            <v>SHC</v>
          </cell>
          <cell r="D925" t="str">
            <v xml:space="preserve"> F3</v>
          </cell>
          <cell r="E925" t="str">
            <v>SHC</v>
          </cell>
          <cell r="F925">
            <v>0</v>
          </cell>
          <cell r="G925">
            <v>0</v>
          </cell>
          <cell r="H925">
            <v>2</v>
          </cell>
          <cell r="I925">
            <v>0</v>
          </cell>
          <cell r="J925">
            <v>2</v>
          </cell>
          <cell r="K925" t="str">
            <v/>
          </cell>
        </row>
        <row r="926">
          <cell r="A926">
            <v>5614</v>
          </cell>
          <cell r="B926" t="str">
            <v>WELL BABY NURSERY / PSCN (SPECIAL CARE NURSERY)</v>
          </cell>
          <cell r="C926" t="str">
            <v>SHC</v>
          </cell>
          <cell r="D926" t="str">
            <v>HF203</v>
          </cell>
          <cell r="E926" t="str">
            <v>SHC</v>
          </cell>
          <cell r="F926">
            <v>0</v>
          </cell>
          <cell r="G926">
            <v>0</v>
          </cell>
          <cell r="H926">
            <v>2</v>
          </cell>
          <cell r="I926">
            <v>0</v>
          </cell>
          <cell r="J926">
            <v>2</v>
          </cell>
          <cell r="K926" t="str">
            <v/>
          </cell>
        </row>
        <row r="927">
          <cell r="A927">
            <v>5615</v>
          </cell>
          <cell r="B927" t="str">
            <v>NURSING UNIT, FGR ( ONCOLOGY )</v>
          </cell>
          <cell r="C927" t="str">
            <v>SHC</v>
          </cell>
          <cell r="D927" t="str">
            <v xml:space="preserve"> FGR</v>
          </cell>
          <cell r="E927" t="str">
            <v>SHC</v>
          </cell>
          <cell r="F927">
            <v>0</v>
          </cell>
          <cell r="G927">
            <v>0</v>
          </cell>
          <cell r="H927">
            <v>2</v>
          </cell>
          <cell r="I927">
            <v>0</v>
          </cell>
          <cell r="J927">
            <v>2</v>
          </cell>
          <cell r="K927" t="str">
            <v/>
          </cell>
        </row>
        <row r="928">
          <cell r="A928">
            <v>5615</v>
          </cell>
          <cell r="B928" t="str">
            <v>ONCOLOGY UNIT</v>
          </cell>
          <cell r="C928" t="str">
            <v>SHC</v>
          </cell>
          <cell r="D928" t="str">
            <v xml:space="preserve"> FGR</v>
          </cell>
          <cell r="E928" t="str">
            <v>SHC</v>
          </cell>
          <cell r="F928">
            <v>0</v>
          </cell>
          <cell r="G928">
            <v>0</v>
          </cell>
          <cell r="H928">
            <v>2</v>
          </cell>
          <cell r="I928">
            <v>0</v>
          </cell>
          <cell r="J928">
            <v>2</v>
          </cell>
          <cell r="K928" t="str">
            <v/>
          </cell>
        </row>
        <row r="929">
          <cell r="A929">
            <v>5616</v>
          </cell>
          <cell r="B929" t="str">
            <v>DRUG INFORMATION</v>
          </cell>
          <cell r="C929" t="str">
            <v>SHC</v>
          </cell>
          <cell r="D929" t="str">
            <v xml:space="preserve"> H0301</v>
          </cell>
          <cell r="E929" t="str">
            <v>SHC</v>
          </cell>
          <cell r="F929">
            <v>0</v>
          </cell>
          <cell r="G929">
            <v>0</v>
          </cell>
          <cell r="H929">
            <v>2</v>
          </cell>
          <cell r="I929">
            <v>0</v>
          </cell>
          <cell r="J929">
            <v>2</v>
          </cell>
          <cell r="K929" t="str">
            <v/>
          </cell>
        </row>
        <row r="930">
          <cell r="A930">
            <v>5616</v>
          </cell>
          <cell r="B930" t="str">
            <v>PHARMACY</v>
          </cell>
          <cell r="C930" t="str">
            <v>SHC</v>
          </cell>
          <cell r="D930" t="str">
            <v xml:space="preserve"> H0301</v>
          </cell>
          <cell r="E930" t="str">
            <v>SHC</v>
          </cell>
          <cell r="F930">
            <v>0</v>
          </cell>
          <cell r="G930">
            <v>0</v>
          </cell>
          <cell r="H930">
            <v>2</v>
          </cell>
          <cell r="I930">
            <v>0</v>
          </cell>
          <cell r="J930">
            <v>2</v>
          </cell>
          <cell r="K930" t="str">
            <v/>
          </cell>
        </row>
        <row r="931">
          <cell r="A931">
            <v>5617</v>
          </cell>
          <cell r="B931" t="str">
            <v>CARE REVIEW</v>
          </cell>
          <cell r="C931" t="str">
            <v>SHC</v>
          </cell>
          <cell r="D931" t="str">
            <v xml:space="preserve"> H0315</v>
          </cell>
          <cell r="E931" t="str">
            <v>SHC</v>
          </cell>
          <cell r="F931">
            <v>0</v>
          </cell>
          <cell r="G931">
            <v>0</v>
          </cell>
          <cell r="H931">
            <v>2</v>
          </cell>
          <cell r="I931">
            <v>0</v>
          </cell>
          <cell r="J931">
            <v>2</v>
          </cell>
          <cell r="K931" t="str">
            <v/>
          </cell>
        </row>
        <row r="932">
          <cell r="A932">
            <v>5617</v>
          </cell>
          <cell r="B932" t="str">
            <v>SOCIAL SERVICES</v>
          </cell>
          <cell r="C932" t="str">
            <v>SHC</v>
          </cell>
          <cell r="D932" t="str">
            <v xml:space="preserve"> H0315</v>
          </cell>
          <cell r="E932" t="str">
            <v>SHC</v>
          </cell>
          <cell r="F932">
            <v>0</v>
          </cell>
          <cell r="G932">
            <v>0</v>
          </cell>
          <cell r="H932">
            <v>2</v>
          </cell>
          <cell r="I932">
            <v>0</v>
          </cell>
          <cell r="J932">
            <v>2</v>
          </cell>
          <cell r="K932" t="str">
            <v/>
          </cell>
        </row>
        <row r="933">
          <cell r="A933">
            <v>5617</v>
          </cell>
          <cell r="B933" t="str">
            <v>SOCIAL WORK AND CASE MANAGEMENT, DEPT OF</v>
          </cell>
          <cell r="C933" t="str">
            <v>SHC</v>
          </cell>
          <cell r="D933" t="str">
            <v xml:space="preserve"> H0315</v>
          </cell>
          <cell r="E933" t="str">
            <v>SHC</v>
          </cell>
          <cell r="F933">
            <v>0</v>
          </cell>
          <cell r="G933">
            <v>0</v>
          </cell>
          <cell r="H933">
            <v>2</v>
          </cell>
          <cell r="I933">
            <v>0</v>
          </cell>
          <cell r="J933">
            <v>2</v>
          </cell>
          <cell r="K933" t="str">
            <v/>
          </cell>
        </row>
        <row r="934">
          <cell r="A934">
            <v>5617</v>
          </cell>
          <cell r="B934" t="str">
            <v>UTILIZATION MANAGEMENT</v>
          </cell>
          <cell r="C934" t="str">
            <v>SHC</v>
          </cell>
          <cell r="D934" t="str">
            <v xml:space="preserve"> H0315</v>
          </cell>
          <cell r="E934" t="str">
            <v>SHC</v>
          </cell>
          <cell r="F934">
            <v>0</v>
          </cell>
          <cell r="G934">
            <v>0</v>
          </cell>
          <cell r="H934">
            <v>2</v>
          </cell>
          <cell r="I934">
            <v>0</v>
          </cell>
          <cell r="J934">
            <v>2</v>
          </cell>
          <cell r="K934" t="str">
            <v/>
          </cell>
        </row>
        <row r="935">
          <cell r="A935">
            <v>5619</v>
          </cell>
          <cell r="B935" t="str">
            <v>OR (CHARGE ENTRY TEAM)</v>
          </cell>
          <cell r="C935" t="str">
            <v>SHC</v>
          </cell>
          <cell r="D935" t="str">
            <v xml:space="preserve"> H0541A</v>
          </cell>
          <cell r="E935" t="str">
            <v>SHC</v>
          </cell>
          <cell r="F935">
            <v>0</v>
          </cell>
          <cell r="G935">
            <v>0</v>
          </cell>
          <cell r="H935">
            <v>2</v>
          </cell>
          <cell r="I935">
            <v>0</v>
          </cell>
          <cell r="J935">
            <v>2</v>
          </cell>
          <cell r="K935" t="str">
            <v/>
          </cell>
        </row>
        <row r="936">
          <cell r="A936">
            <v>5619</v>
          </cell>
          <cell r="B936" t="str">
            <v>OR (PROCUREMENT)</v>
          </cell>
          <cell r="C936" t="str">
            <v>SHC</v>
          </cell>
          <cell r="D936" t="str">
            <v xml:space="preserve"> H0541A</v>
          </cell>
          <cell r="E936" t="str">
            <v>SHC</v>
          </cell>
          <cell r="F936">
            <v>0</v>
          </cell>
          <cell r="G936">
            <v>0</v>
          </cell>
          <cell r="H936">
            <v>2</v>
          </cell>
          <cell r="I936">
            <v>0</v>
          </cell>
          <cell r="J936">
            <v>2</v>
          </cell>
          <cell r="K936" t="str">
            <v/>
          </cell>
        </row>
        <row r="937">
          <cell r="A937">
            <v>5620</v>
          </cell>
          <cell r="B937" t="str">
            <v>RADIOLOGY DIAG. (RAD. NORTH GENERAL)</v>
          </cell>
          <cell r="C937" t="str">
            <v>SHC</v>
          </cell>
          <cell r="D937" t="str">
            <v xml:space="preserve"> H1301</v>
          </cell>
          <cell r="E937" t="str">
            <v>SHC</v>
          </cell>
          <cell r="F937">
            <v>0</v>
          </cell>
          <cell r="G937">
            <v>0</v>
          </cell>
          <cell r="H937">
            <v>2</v>
          </cell>
          <cell r="I937">
            <v>0</v>
          </cell>
          <cell r="J937">
            <v>2</v>
          </cell>
          <cell r="K937" t="str">
            <v/>
          </cell>
        </row>
        <row r="938">
          <cell r="A938">
            <v>5621</v>
          </cell>
          <cell r="B938" t="str">
            <v>RADIOLOGY DIAG. (RESIDENTS &amp; FELLOWS)</v>
          </cell>
          <cell r="C938" t="str">
            <v>SHC</v>
          </cell>
          <cell r="D938" t="str">
            <v xml:space="preserve"> H1307</v>
          </cell>
          <cell r="E938" t="str">
            <v>SHC</v>
          </cell>
          <cell r="F938">
            <v>0</v>
          </cell>
          <cell r="G938">
            <v>0</v>
          </cell>
          <cell r="H938">
            <v>2</v>
          </cell>
          <cell r="I938">
            <v>0</v>
          </cell>
          <cell r="J938">
            <v>2</v>
          </cell>
          <cell r="K938" t="str">
            <v/>
          </cell>
        </row>
        <row r="939">
          <cell r="A939">
            <v>5622</v>
          </cell>
          <cell r="B939" t="str">
            <v>RADIOLOGY DIAG. (FILE ROOM INPAT.)</v>
          </cell>
          <cell r="C939" t="str">
            <v>SHC</v>
          </cell>
          <cell r="D939" t="str">
            <v xml:space="preserve"> H1329</v>
          </cell>
          <cell r="E939" t="str">
            <v>SHC</v>
          </cell>
          <cell r="F939">
            <v>0</v>
          </cell>
          <cell r="G939">
            <v>0</v>
          </cell>
          <cell r="H939">
            <v>2</v>
          </cell>
          <cell r="I939">
            <v>0</v>
          </cell>
          <cell r="J939">
            <v>2</v>
          </cell>
          <cell r="K939" t="str">
            <v/>
          </cell>
        </row>
        <row r="940">
          <cell r="A940">
            <v>5623</v>
          </cell>
          <cell r="B940" t="str">
            <v>BONE MARROW TRANSPLANT</v>
          </cell>
          <cell r="C940" t="str">
            <v>SHC</v>
          </cell>
          <cell r="D940" t="str">
            <v xml:space="preserve"> H3623</v>
          </cell>
          <cell r="E940" t="str">
            <v>SHC</v>
          </cell>
          <cell r="F940">
            <v>0</v>
          </cell>
          <cell r="G940">
            <v>0</v>
          </cell>
          <cell r="H940">
            <v>2</v>
          </cell>
          <cell r="I940">
            <v>0</v>
          </cell>
          <cell r="J940">
            <v>2</v>
          </cell>
          <cell r="K940" t="str">
            <v/>
          </cell>
        </row>
        <row r="941">
          <cell r="A941">
            <v>5624</v>
          </cell>
          <cell r="B941" t="str">
            <v>RADIOLOGY DIAG. (RAD. EAST CT/US/GI)</v>
          </cell>
          <cell r="C941" t="str">
            <v>SHC</v>
          </cell>
          <cell r="D941" t="str">
            <v xml:space="preserve"> H1373</v>
          </cell>
          <cell r="E941" t="str">
            <v>SHC</v>
          </cell>
          <cell r="F941">
            <v>0</v>
          </cell>
          <cell r="G941">
            <v>0</v>
          </cell>
          <cell r="H941">
            <v>2</v>
          </cell>
          <cell r="I941">
            <v>0</v>
          </cell>
          <cell r="J941">
            <v>2</v>
          </cell>
          <cell r="K941" t="str">
            <v/>
          </cell>
        </row>
        <row r="942">
          <cell r="A942">
            <v>5625</v>
          </cell>
          <cell r="B942" t="str">
            <v>CHAPLAINCY</v>
          </cell>
          <cell r="C942" t="str">
            <v>SHC</v>
          </cell>
          <cell r="D942" t="str">
            <v xml:space="preserve"> HG004</v>
          </cell>
          <cell r="E942" t="str">
            <v>SHC</v>
          </cell>
          <cell r="F942">
            <v>0</v>
          </cell>
          <cell r="G942">
            <v>0</v>
          </cell>
          <cell r="H942">
            <v>2</v>
          </cell>
          <cell r="I942">
            <v>0</v>
          </cell>
          <cell r="J942">
            <v>2</v>
          </cell>
          <cell r="K942" t="str">
            <v/>
          </cell>
        </row>
        <row r="943">
          <cell r="A943">
            <v>5626</v>
          </cell>
          <cell r="B943" t="str">
            <v>TRANSFUSION SERVICE</v>
          </cell>
          <cell r="C943" t="str">
            <v>SHC</v>
          </cell>
          <cell r="D943" t="str">
            <v xml:space="preserve"> H1402</v>
          </cell>
          <cell r="E943" t="str">
            <v>SHC</v>
          </cell>
          <cell r="F943">
            <v>0</v>
          </cell>
          <cell r="G943">
            <v>0</v>
          </cell>
          <cell r="H943">
            <v>2</v>
          </cell>
          <cell r="I943">
            <v>0</v>
          </cell>
          <cell r="J943">
            <v>2</v>
          </cell>
          <cell r="K943" t="str">
            <v/>
          </cell>
        </row>
        <row r="944">
          <cell r="A944">
            <v>5627</v>
          </cell>
          <cell r="B944" t="str">
            <v>ADMIN CONSOLI. LAB SVCS. &amp; TRANSPLANT SVC LINE</v>
          </cell>
          <cell r="C944" t="str">
            <v>SHC</v>
          </cell>
          <cell r="D944" t="str">
            <v xml:space="preserve"> H1524</v>
          </cell>
          <cell r="E944" t="str">
            <v>SHC</v>
          </cell>
          <cell r="F944">
            <v>0</v>
          </cell>
          <cell r="G944">
            <v>0</v>
          </cell>
          <cell r="H944">
            <v>2</v>
          </cell>
          <cell r="I944">
            <v>0</v>
          </cell>
          <cell r="J944">
            <v>2</v>
          </cell>
          <cell r="K944" t="str">
            <v/>
          </cell>
        </row>
        <row r="945">
          <cell r="A945">
            <v>5627</v>
          </cell>
          <cell r="B945" t="str">
            <v>BLOOD GAS LAB</v>
          </cell>
          <cell r="C945" t="str">
            <v>SHC</v>
          </cell>
          <cell r="D945" t="str">
            <v xml:space="preserve"> H1524</v>
          </cell>
          <cell r="E945" t="str">
            <v>SHC</v>
          </cell>
          <cell r="F945">
            <v>0</v>
          </cell>
          <cell r="G945">
            <v>0</v>
          </cell>
          <cell r="H945">
            <v>2</v>
          </cell>
          <cell r="I945">
            <v>0</v>
          </cell>
          <cell r="J945">
            <v>2</v>
          </cell>
          <cell r="K945" t="str">
            <v/>
          </cell>
        </row>
        <row r="946">
          <cell r="A946">
            <v>5627</v>
          </cell>
          <cell r="B946" t="str">
            <v>CLINIC, ORAL ANTICOAGULATION</v>
          </cell>
          <cell r="C946" t="str">
            <v>SHC</v>
          </cell>
          <cell r="D946" t="str">
            <v xml:space="preserve"> H1524</v>
          </cell>
          <cell r="E946" t="str">
            <v>SHC</v>
          </cell>
          <cell r="F946">
            <v>0</v>
          </cell>
          <cell r="G946">
            <v>0</v>
          </cell>
          <cell r="H946">
            <v>2</v>
          </cell>
          <cell r="I946">
            <v>0</v>
          </cell>
          <cell r="J946">
            <v>2</v>
          </cell>
          <cell r="K946" t="str">
            <v/>
          </cell>
        </row>
        <row r="947">
          <cell r="A947">
            <v>5627</v>
          </cell>
          <cell r="B947" t="str">
            <v>CLINICAL LAB</v>
          </cell>
          <cell r="C947" t="str">
            <v>SHC</v>
          </cell>
          <cell r="D947" t="str">
            <v xml:space="preserve"> H1524</v>
          </cell>
          <cell r="E947" t="str">
            <v>SHC</v>
          </cell>
          <cell r="F947">
            <v>0</v>
          </cell>
          <cell r="G947">
            <v>0</v>
          </cell>
          <cell r="H947">
            <v>2</v>
          </cell>
          <cell r="I947">
            <v>0</v>
          </cell>
          <cell r="J947">
            <v>2</v>
          </cell>
          <cell r="K947" t="str">
            <v/>
          </cell>
        </row>
        <row r="948">
          <cell r="A948">
            <v>5628</v>
          </cell>
          <cell r="B948" t="str">
            <v>VIROLOGY</v>
          </cell>
          <cell r="C948" t="str">
            <v>SHC</v>
          </cell>
          <cell r="D948" t="str">
            <v xml:space="preserve"> H1537A</v>
          </cell>
          <cell r="E948" t="str">
            <v>SHC</v>
          </cell>
          <cell r="F948">
            <v>0</v>
          </cell>
          <cell r="G948">
            <v>0</v>
          </cell>
          <cell r="H948">
            <v>2</v>
          </cell>
          <cell r="I948">
            <v>0</v>
          </cell>
          <cell r="J948">
            <v>2</v>
          </cell>
          <cell r="K948" t="str">
            <v/>
          </cell>
        </row>
        <row r="949">
          <cell r="A949">
            <v>5629</v>
          </cell>
          <cell r="B949" t="str">
            <v>CLINICAL MICROBIOLOGY</v>
          </cell>
          <cell r="C949" t="str">
            <v>SHC</v>
          </cell>
          <cell r="D949" t="str">
            <v xml:space="preserve"> H1537J</v>
          </cell>
          <cell r="E949" t="str">
            <v>SHC</v>
          </cell>
          <cell r="F949">
            <v>0</v>
          </cell>
          <cell r="G949">
            <v>0</v>
          </cell>
          <cell r="H949">
            <v>2</v>
          </cell>
          <cell r="I949">
            <v>0</v>
          </cell>
          <cell r="J949">
            <v>2</v>
          </cell>
          <cell r="K949" t="str">
            <v/>
          </cell>
        </row>
        <row r="950">
          <cell r="A950">
            <v>5630</v>
          </cell>
          <cell r="B950" t="str">
            <v>CATH LAB</v>
          </cell>
          <cell r="C950" t="str">
            <v>SHC</v>
          </cell>
          <cell r="D950" t="str">
            <v xml:space="preserve"> H2305</v>
          </cell>
          <cell r="E950" t="str">
            <v>SHC</v>
          </cell>
          <cell r="F950">
            <v>0</v>
          </cell>
          <cell r="G950">
            <v>0</v>
          </cell>
          <cell r="H950">
            <v>2</v>
          </cell>
          <cell r="I950">
            <v>0</v>
          </cell>
          <cell r="J950">
            <v>2</v>
          </cell>
          <cell r="K950" t="str">
            <v/>
          </cell>
        </row>
        <row r="951">
          <cell r="A951">
            <v>5631</v>
          </cell>
          <cell r="B951" t="str">
            <v>ECHO LAB</v>
          </cell>
          <cell r="C951" t="str">
            <v>SHC</v>
          </cell>
          <cell r="D951" t="str">
            <v xml:space="preserve"> H2327</v>
          </cell>
          <cell r="E951" t="str">
            <v>SHC</v>
          </cell>
          <cell r="F951">
            <v>0</v>
          </cell>
          <cell r="G951">
            <v>0</v>
          </cell>
          <cell r="H951">
            <v>2</v>
          </cell>
          <cell r="I951">
            <v>0</v>
          </cell>
          <cell r="J951">
            <v>2</v>
          </cell>
          <cell r="K951" t="str">
            <v/>
          </cell>
        </row>
        <row r="952">
          <cell r="A952">
            <v>5632</v>
          </cell>
          <cell r="B952" t="str">
            <v>NICU</v>
          </cell>
          <cell r="C952" t="str">
            <v>SHC</v>
          </cell>
          <cell r="D952" t="str">
            <v xml:space="preserve"> NICU</v>
          </cell>
          <cell r="E952" t="str">
            <v>SHC</v>
          </cell>
          <cell r="F952">
            <v>0</v>
          </cell>
          <cell r="G952">
            <v>0</v>
          </cell>
          <cell r="H952">
            <v>2</v>
          </cell>
          <cell r="I952">
            <v>0</v>
          </cell>
          <cell r="J952">
            <v>2</v>
          </cell>
          <cell r="K952" t="str">
            <v/>
          </cell>
        </row>
        <row r="953">
          <cell r="A953">
            <v>5632</v>
          </cell>
          <cell r="B953" t="str">
            <v>NURSING UNIT, NICU (NORTH INTENSIVE CARE)</v>
          </cell>
          <cell r="C953" t="str">
            <v>SHC</v>
          </cell>
          <cell r="D953" t="str">
            <v xml:space="preserve"> NICU</v>
          </cell>
          <cell r="E953" t="str">
            <v>SHC</v>
          </cell>
          <cell r="F953">
            <v>0</v>
          </cell>
          <cell r="G953">
            <v>0</v>
          </cell>
          <cell r="H953">
            <v>2</v>
          </cell>
          <cell r="I953">
            <v>0</v>
          </cell>
          <cell r="J953">
            <v>2</v>
          </cell>
          <cell r="K953" t="str">
            <v/>
          </cell>
        </row>
        <row r="954">
          <cell r="A954">
            <v>5633</v>
          </cell>
          <cell r="B954" t="str">
            <v>NURSING UNIT, PACU (POST ANESTH. CARE UNIT)</v>
          </cell>
          <cell r="C954" t="str">
            <v>SHC</v>
          </cell>
          <cell r="D954" t="str">
            <v xml:space="preserve"> H2512</v>
          </cell>
          <cell r="E954" t="str">
            <v>SHC</v>
          </cell>
          <cell r="F954">
            <v>0</v>
          </cell>
          <cell r="G954">
            <v>0</v>
          </cell>
          <cell r="H954">
            <v>2</v>
          </cell>
          <cell r="I954">
            <v>0</v>
          </cell>
          <cell r="J954">
            <v>2</v>
          </cell>
          <cell r="K954" t="str">
            <v/>
          </cell>
        </row>
        <row r="955">
          <cell r="A955">
            <v>5633</v>
          </cell>
          <cell r="B955" t="str">
            <v>NURSING UNIT, SAU (SURGERY ADMISSIONS)</v>
          </cell>
          <cell r="C955" t="str">
            <v>SHC</v>
          </cell>
          <cell r="D955" t="str">
            <v xml:space="preserve"> H2512</v>
          </cell>
          <cell r="E955" t="str">
            <v>SHC</v>
          </cell>
          <cell r="F955">
            <v>0</v>
          </cell>
          <cell r="G955">
            <v>0</v>
          </cell>
          <cell r="H955">
            <v>2</v>
          </cell>
          <cell r="I955">
            <v>0</v>
          </cell>
          <cell r="J955">
            <v>2</v>
          </cell>
          <cell r="K955" t="str">
            <v/>
          </cell>
        </row>
        <row r="956">
          <cell r="A956">
            <v>5633</v>
          </cell>
          <cell r="B956" t="str">
            <v>OR (POST ANESTHESIA CARE UNIT)</v>
          </cell>
          <cell r="C956" t="str">
            <v>SHC</v>
          </cell>
          <cell r="D956" t="str">
            <v xml:space="preserve"> H2512</v>
          </cell>
          <cell r="E956" t="str">
            <v>SHC</v>
          </cell>
          <cell r="F956">
            <v>0</v>
          </cell>
          <cell r="G956">
            <v>0</v>
          </cell>
          <cell r="H956">
            <v>2</v>
          </cell>
          <cell r="I956">
            <v>0</v>
          </cell>
          <cell r="J956">
            <v>2</v>
          </cell>
          <cell r="K956" t="str">
            <v/>
          </cell>
        </row>
        <row r="957">
          <cell r="A957">
            <v>5633</v>
          </cell>
          <cell r="B957" t="str">
            <v>OR (SURGERY ADMISSIONS UNIT)</v>
          </cell>
          <cell r="C957" t="str">
            <v>SHC</v>
          </cell>
          <cell r="D957" t="str">
            <v xml:space="preserve"> H2512</v>
          </cell>
          <cell r="E957" t="str">
            <v>SHC</v>
          </cell>
          <cell r="F957">
            <v>0</v>
          </cell>
          <cell r="G957">
            <v>0</v>
          </cell>
          <cell r="H957">
            <v>2</v>
          </cell>
          <cell r="I957">
            <v>0</v>
          </cell>
          <cell r="J957">
            <v>2</v>
          </cell>
          <cell r="K957" t="str">
            <v/>
          </cell>
        </row>
        <row r="958">
          <cell r="A958">
            <v>5633</v>
          </cell>
          <cell r="B958" t="str">
            <v>SURGERY ADMISSIONS UNIT &amp; PACU</v>
          </cell>
          <cell r="C958" t="str">
            <v>SHC</v>
          </cell>
          <cell r="D958" t="str">
            <v xml:space="preserve"> H2512</v>
          </cell>
          <cell r="E958" t="str">
            <v>SHC</v>
          </cell>
          <cell r="F958">
            <v>0</v>
          </cell>
          <cell r="G958">
            <v>0</v>
          </cell>
          <cell r="H958">
            <v>2</v>
          </cell>
          <cell r="I958">
            <v>0</v>
          </cell>
          <cell r="J958">
            <v>2</v>
          </cell>
          <cell r="K958" t="str">
            <v/>
          </cell>
        </row>
        <row r="959">
          <cell r="A959">
            <v>5634</v>
          </cell>
          <cell r="B959" t="str">
            <v>OR (GENERAL)</v>
          </cell>
          <cell r="C959" t="str">
            <v>SHC</v>
          </cell>
          <cell r="D959" t="str">
            <v xml:space="preserve"> H2525</v>
          </cell>
          <cell r="E959" t="str">
            <v>SHC</v>
          </cell>
          <cell r="F959">
            <v>0</v>
          </cell>
          <cell r="G959">
            <v>0</v>
          </cell>
          <cell r="H959">
            <v>2</v>
          </cell>
          <cell r="I959">
            <v>0</v>
          </cell>
          <cell r="J959">
            <v>2</v>
          </cell>
          <cell r="K959" t="str">
            <v/>
          </cell>
        </row>
        <row r="960">
          <cell r="A960">
            <v>5638</v>
          </cell>
          <cell r="B960" t="str">
            <v>CASHIER, HOSPITAL AND CLINIC</v>
          </cell>
          <cell r="C960" t="str">
            <v>SHC</v>
          </cell>
          <cell r="D960" t="str">
            <v xml:space="preserve"> H3228</v>
          </cell>
          <cell r="E960" t="str">
            <v>SHC</v>
          </cell>
          <cell r="F960">
            <v>0</v>
          </cell>
          <cell r="G960">
            <v>0</v>
          </cell>
          <cell r="H960">
            <v>2</v>
          </cell>
          <cell r="I960">
            <v>0</v>
          </cell>
          <cell r="J960">
            <v>2</v>
          </cell>
          <cell r="K960" t="str">
            <v/>
          </cell>
        </row>
        <row r="961">
          <cell r="A961">
            <v>5639</v>
          </cell>
          <cell r="B961" t="str">
            <v>PROFESSIONAL REVENUE CYCLE</v>
          </cell>
          <cell r="C961" t="str">
            <v>SHC</v>
          </cell>
          <cell r="D961" t="str">
            <v>N114</v>
          </cell>
          <cell r="E961" t="str">
            <v>SHC</v>
          </cell>
          <cell r="F961">
            <v>0</v>
          </cell>
          <cell r="G961">
            <v>0</v>
          </cell>
          <cell r="H961">
            <v>2</v>
          </cell>
          <cell r="I961">
            <v>0</v>
          </cell>
          <cell r="J961">
            <v>2</v>
          </cell>
          <cell r="K961" t="str">
            <v/>
          </cell>
        </row>
        <row r="962">
          <cell r="A962">
            <v>5641</v>
          </cell>
          <cell r="B962" t="str">
            <v>SURGICAL RESIDENCY</v>
          </cell>
          <cell r="C962" t="str">
            <v>SHC</v>
          </cell>
          <cell r="D962" t="str">
            <v>H3591</v>
          </cell>
          <cell r="E962" t="str">
            <v>SHC</v>
          </cell>
          <cell r="F962">
            <v>0</v>
          </cell>
          <cell r="G962">
            <v>0</v>
          </cell>
          <cell r="H962">
            <v>2</v>
          </cell>
          <cell r="I962">
            <v>0</v>
          </cell>
          <cell r="J962">
            <v>2</v>
          </cell>
          <cell r="K962" t="str">
            <v/>
          </cell>
        </row>
        <row r="963">
          <cell r="A963">
            <v>5642</v>
          </cell>
          <cell r="B963" t="str">
            <v>VASCULAR SURGERY</v>
          </cell>
          <cell r="C963" t="str">
            <v>SHC</v>
          </cell>
          <cell r="D963" t="str">
            <v xml:space="preserve"> H3600</v>
          </cell>
          <cell r="E963" t="str">
            <v>SHC</v>
          </cell>
          <cell r="F963">
            <v>0</v>
          </cell>
          <cell r="G963">
            <v>0</v>
          </cell>
          <cell r="H963">
            <v>2</v>
          </cell>
          <cell r="I963">
            <v>0</v>
          </cell>
          <cell r="J963">
            <v>2</v>
          </cell>
          <cell r="K963" t="str">
            <v/>
          </cell>
        </row>
        <row r="964">
          <cell r="A964">
            <v>5643</v>
          </cell>
          <cell r="B964" t="str">
            <v>FACIITIES PROJECTS DIRECTOR (NANCY WOOD)</v>
          </cell>
          <cell r="C964" t="str">
            <v>SHC</v>
          </cell>
          <cell r="D964" t="str">
            <v>H0115</v>
          </cell>
          <cell r="E964" t="str">
            <v>SHC</v>
          </cell>
          <cell r="F964">
            <v>0</v>
          </cell>
          <cell r="G964">
            <v>0</v>
          </cell>
          <cell r="H964">
            <v>2</v>
          </cell>
          <cell r="I964">
            <v>0</v>
          </cell>
          <cell r="J964">
            <v>2</v>
          </cell>
          <cell r="K964" t="str">
            <v/>
          </cell>
        </row>
        <row r="965">
          <cell r="A965">
            <v>5643</v>
          </cell>
          <cell r="B965" t="str">
            <v>GENERAL SERVICES, VIC PRESIDENT (WES PALMQUIST)</v>
          </cell>
          <cell r="C965" t="str">
            <v>SHC</v>
          </cell>
          <cell r="D965" t="str">
            <v>H0115</v>
          </cell>
          <cell r="E965" t="str">
            <v>SHC</v>
          </cell>
          <cell r="F965">
            <v>0</v>
          </cell>
          <cell r="G965">
            <v>0</v>
          </cell>
          <cell r="H965">
            <v>2</v>
          </cell>
          <cell r="I965">
            <v>0</v>
          </cell>
          <cell r="J965">
            <v>2</v>
          </cell>
          <cell r="K965" t="str">
            <v/>
          </cell>
        </row>
        <row r="966">
          <cell r="A966">
            <v>5644</v>
          </cell>
          <cell r="B966" t="str">
            <v>SECURITY SERVICES</v>
          </cell>
          <cell r="C966" t="str">
            <v>SHC</v>
          </cell>
          <cell r="D966" t="str">
            <v xml:space="preserve"> HH002 </v>
          </cell>
          <cell r="E966" t="str">
            <v>SHC</v>
          </cell>
          <cell r="F966">
            <v>0</v>
          </cell>
          <cell r="G966">
            <v>0</v>
          </cell>
          <cell r="H966">
            <v>2</v>
          </cell>
          <cell r="I966">
            <v>0</v>
          </cell>
          <cell r="J966">
            <v>2</v>
          </cell>
          <cell r="K966" t="str">
            <v/>
          </cell>
        </row>
        <row r="967">
          <cell r="A967">
            <v>5645</v>
          </cell>
          <cell r="B967" t="str">
            <v>ANALYTIC SUPPORT (NOW DEPT OF QUALITY IMPROVM )</v>
          </cell>
          <cell r="C967" t="str">
            <v>SHC</v>
          </cell>
          <cell r="D967" t="str">
            <v xml:space="preserve"> HG005</v>
          </cell>
          <cell r="E967" t="str">
            <v>SHC</v>
          </cell>
          <cell r="F967">
            <v>0</v>
          </cell>
          <cell r="G967">
            <v>0</v>
          </cell>
          <cell r="H967">
            <v>2</v>
          </cell>
          <cell r="I967">
            <v>0</v>
          </cell>
          <cell r="J967">
            <v>2</v>
          </cell>
          <cell r="K967" t="str">
            <v/>
          </cell>
        </row>
        <row r="968">
          <cell r="A968">
            <v>5645</v>
          </cell>
          <cell r="B968" t="str">
            <v>CTR FOR RESEARCH &amp;INNOVATION IN PATIENT CARE</v>
          </cell>
          <cell r="C968" t="str">
            <v>SHC</v>
          </cell>
          <cell r="D968" t="str">
            <v xml:space="preserve"> HG005</v>
          </cell>
          <cell r="E968" t="str">
            <v>SHC</v>
          </cell>
          <cell r="F968">
            <v>0</v>
          </cell>
          <cell r="G968">
            <v>0</v>
          </cell>
          <cell r="H968">
            <v>2</v>
          </cell>
          <cell r="I968">
            <v>0</v>
          </cell>
          <cell r="J968">
            <v>2</v>
          </cell>
          <cell r="K968" t="str">
            <v/>
          </cell>
        </row>
        <row r="969">
          <cell r="A969">
            <v>5646</v>
          </cell>
          <cell r="B969" t="str">
            <v>RADIOLOGY DIAG. (M.R.I.)</v>
          </cell>
          <cell r="C969" t="str">
            <v>SHC</v>
          </cell>
          <cell r="D969" t="str">
            <v xml:space="preserve"> HD001</v>
          </cell>
          <cell r="E969" t="str">
            <v>SHC</v>
          </cell>
          <cell r="F969">
            <v>0</v>
          </cell>
          <cell r="G969">
            <v>0</v>
          </cell>
          <cell r="H969">
            <v>2</v>
          </cell>
          <cell r="I969">
            <v>0</v>
          </cell>
          <cell r="J969">
            <v>2</v>
          </cell>
          <cell r="K969" t="str">
            <v/>
          </cell>
        </row>
        <row r="970">
          <cell r="A970">
            <v>5647</v>
          </cell>
          <cell r="B970" t="str">
            <v>COMPLIANCE OFFICE (MED. RECORDS)</v>
          </cell>
          <cell r="C970" t="str">
            <v>SHC</v>
          </cell>
          <cell r="D970" t="str">
            <v xml:space="preserve"> HD014</v>
          </cell>
          <cell r="E970" t="str">
            <v>SHC</v>
          </cell>
          <cell r="F970">
            <v>0</v>
          </cell>
          <cell r="G970">
            <v>0</v>
          </cell>
          <cell r="H970">
            <v>2</v>
          </cell>
          <cell r="I970">
            <v>0</v>
          </cell>
          <cell r="J970">
            <v>2</v>
          </cell>
          <cell r="K970" t="str">
            <v/>
          </cell>
        </row>
        <row r="971">
          <cell r="A971">
            <v>5648</v>
          </cell>
          <cell r="B971" t="str">
            <v>DIALYSIS (INPATIENT)</v>
          </cell>
          <cell r="C971" t="str">
            <v>SHC</v>
          </cell>
          <cell r="D971" t="str">
            <v xml:space="preserve"> HF002</v>
          </cell>
          <cell r="E971" t="str">
            <v>SHC</v>
          </cell>
          <cell r="F971">
            <v>0</v>
          </cell>
          <cell r="G971">
            <v>0</v>
          </cell>
          <cell r="H971">
            <v>2</v>
          </cell>
          <cell r="I971">
            <v>0</v>
          </cell>
          <cell r="J971">
            <v>2</v>
          </cell>
          <cell r="K971" t="str">
            <v/>
          </cell>
        </row>
        <row r="972">
          <cell r="A972">
            <v>5648</v>
          </cell>
          <cell r="B972" t="str">
            <v>NURSING UNIT, DIALYSIS (INPATIENT)</v>
          </cell>
          <cell r="C972" t="str">
            <v>SHC</v>
          </cell>
          <cell r="D972" t="str">
            <v xml:space="preserve"> HF002</v>
          </cell>
          <cell r="E972" t="str">
            <v>SHC</v>
          </cell>
          <cell r="F972">
            <v>0</v>
          </cell>
          <cell r="G972">
            <v>0</v>
          </cell>
          <cell r="H972">
            <v>2</v>
          </cell>
          <cell r="I972">
            <v>0</v>
          </cell>
          <cell r="J972">
            <v>2</v>
          </cell>
          <cell r="K972" t="str">
            <v/>
          </cell>
        </row>
        <row r="973">
          <cell r="A973">
            <v>5649</v>
          </cell>
          <cell r="B973" t="str">
            <v>HEALTH LIBRARY</v>
          </cell>
          <cell r="C973" t="str">
            <v>SHC</v>
          </cell>
          <cell r="D973" t="str">
            <v xml:space="preserve"> HE303</v>
          </cell>
          <cell r="E973" t="str">
            <v>SHC</v>
          </cell>
          <cell r="F973">
            <v>0</v>
          </cell>
          <cell r="G973">
            <v>0</v>
          </cell>
          <cell r="H973">
            <v>2</v>
          </cell>
          <cell r="I973">
            <v>0</v>
          </cell>
          <cell r="J973">
            <v>2</v>
          </cell>
          <cell r="K973" t="str">
            <v/>
          </cell>
        </row>
        <row r="974">
          <cell r="A974">
            <v>5650</v>
          </cell>
          <cell r="B974" t="str">
            <v>PROGRAM &amp; SERVICE LINE DEVELOPMENT (K. BROWN)</v>
          </cell>
          <cell r="C974" t="str">
            <v>SHC</v>
          </cell>
          <cell r="D974" t="str">
            <v xml:space="preserve"> H1108</v>
          </cell>
          <cell r="E974" t="str">
            <v>SHC</v>
          </cell>
          <cell r="F974">
            <v>0</v>
          </cell>
          <cell r="G974">
            <v>0</v>
          </cell>
          <cell r="H974">
            <v>2</v>
          </cell>
          <cell r="I974">
            <v>0</v>
          </cell>
          <cell r="J974">
            <v>2</v>
          </cell>
          <cell r="K974" t="str">
            <v/>
          </cell>
        </row>
        <row r="975">
          <cell r="A975">
            <v>5651</v>
          </cell>
          <cell r="B975" t="str">
            <v>CLINICAL ENGINEERING</v>
          </cell>
          <cell r="C975" t="str">
            <v>SHC</v>
          </cell>
          <cell r="D975" t="str">
            <v xml:space="preserve"> HF006</v>
          </cell>
          <cell r="E975" t="str">
            <v>SHC</v>
          </cell>
          <cell r="F975">
            <v>0</v>
          </cell>
          <cell r="G975">
            <v>0</v>
          </cell>
          <cell r="H975">
            <v>2</v>
          </cell>
          <cell r="I975">
            <v>0</v>
          </cell>
          <cell r="J975">
            <v>2</v>
          </cell>
          <cell r="K975" t="str">
            <v/>
          </cell>
        </row>
        <row r="976">
          <cell r="A976">
            <v>5652</v>
          </cell>
          <cell r="B976" t="str">
            <v>CLINIC, GENETIC COUNSELING</v>
          </cell>
          <cell r="C976" t="str">
            <v>SHC</v>
          </cell>
          <cell r="D976" t="str">
            <v xml:space="preserve"> HF306C</v>
          </cell>
          <cell r="E976" t="str">
            <v>SHC</v>
          </cell>
          <cell r="F976">
            <v>0</v>
          </cell>
          <cell r="G976">
            <v>0</v>
          </cell>
          <cell r="H976">
            <v>2</v>
          </cell>
          <cell r="I976">
            <v>0</v>
          </cell>
          <cell r="J976">
            <v>2</v>
          </cell>
          <cell r="K976" t="str">
            <v/>
          </cell>
        </row>
        <row r="977">
          <cell r="A977">
            <v>5652</v>
          </cell>
          <cell r="B977" t="str">
            <v>GENETIC COUNSELING</v>
          </cell>
          <cell r="C977" t="str">
            <v>SHC</v>
          </cell>
          <cell r="D977" t="str">
            <v xml:space="preserve"> HF306C</v>
          </cell>
          <cell r="E977" t="str">
            <v>SHC</v>
          </cell>
          <cell r="F977">
            <v>0</v>
          </cell>
          <cell r="G977">
            <v>0</v>
          </cell>
          <cell r="H977">
            <v>2</v>
          </cell>
          <cell r="I977">
            <v>0</v>
          </cell>
          <cell r="J977">
            <v>2</v>
          </cell>
          <cell r="K977" t="str">
            <v/>
          </cell>
        </row>
        <row r="978">
          <cell r="A978">
            <v>5652</v>
          </cell>
          <cell r="B978" t="str">
            <v>PERINATAL DIAGNOSTIC CENTER</v>
          </cell>
          <cell r="C978" t="str">
            <v>SHC</v>
          </cell>
          <cell r="D978" t="str">
            <v xml:space="preserve"> HF306C</v>
          </cell>
          <cell r="E978" t="str">
            <v>SHC</v>
          </cell>
          <cell r="F978">
            <v>0</v>
          </cell>
          <cell r="G978">
            <v>0</v>
          </cell>
          <cell r="H978">
            <v>2</v>
          </cell>
          <cell r="I978">
            <v>0</v>
          </cell>
          <cell r="J978">
            <v>2</v>
          </cell>
          <cell r="K978" t="str">
            <v/>
          </cell>
        </row>
        <row r="979">
          <cell r="A979">
            <v>5653</v>
          </cell>
          <cell r="B979" t="str">
            <v>DELIVERY ROOM</v>
          </cell>
          <cell r="C979" t="str">
            <v xml:space="preserve"> LPCH</v>
          </cell>
          <cell r="D979" t="str">
            <v xml:space="preserve"> #2700</v>
          </cell>
          <cell r="E979" t="str">
            <v>SHC</v>
          </cell>
          <cell r="F979">
            <v>0</v>
          </cell>
          <cell r="G979">
            <v>0</v>
          </cell>
          <cell r="H979">
            <v>2</v>
          </cell>
          <cell r="I979">
            <v>0</v>
          </cell>
          <cell r="J979">
            <v>2</v>
          </cell>
          <cell r="K979" t="str">
            <v/>
          </cell>
        </row>
        <row r="980">
          <cell r="A980">
            <v>5653</v>
          </cell>
          <cell r="B980" t="str">
            <v>LABOR AND DELIVERY</v>
          </cell>
          <cell r="C980" t="str">
            <v xml:space="preserve"> LPCH</v>
          </cell>
          <cell r="D980" t="str">
            <v xml:space="preserve"> #2700</v>
          </cell>
          <cell r="E980" t="str">
            <v>SHC</v>
          </cell>
          <cell r="F980">
            <v>0</v>
          </cell>
          <cell r="G980">
            <v>0</v>
          </cell>
          <cell r="H980">
            <v>2</v>
          </cell>
          <cell r="I980">
            <v>0</v>
          </cell>
          <cell r="J980">
            <v>2</v>
          </cell>
          <cell r="K980" t="str">
            <v/>
          </cell>
        </row>
        <row r="981">
          <cell r="A981">
            <v>5653</v>
          </cell>
          <cell r="B981" t="str">
            <v>NURSING UNIT, LABOR AND DELIVERY</v>
          </cell>
          <cell r="C981" t="str">
            <v xml:space="preserve"> LPCH</v>
          </cell>
          <cell r="D981" t="str">
            <v xml:space="preserve"> #2700</v>
          </cell>
          <cell r="E981" t="str">
            <v>SHC</v>
          </cell>
          <cell r="F981">
            <v>0</v>
          </cell>
          <cell r="G981">
            <v>0</v>
          </cell>
          <cell r="H981">
            <v>2</v>
          </cell>
          <cell r="I981">
            <v>0</v>
          </cell>
          <cell r="J981">
            <v>2</v>
          </cell>
          <cell r="K981" t="str">
            <v/>
          </cell>
        </row>
        <row r="982">
          <cell r="A982">
            <v>5654</v>
          </cell>
          <cell r="B982" t="str">
            <v>INTENSIVE CARE NURSERY</v>
          </cell>
          <cell r="C982" t="str">
            <v xml:space="preserve"> LPCH</v>
          </cell>
          <cell r="D982" t="str">
            <v xml:space="preserve"> </v>
          </cell>
          <cell r="E982" t="str">
            <v>SHC</v>
          </cell>
          <cell r="F982">
            <v>0</v>
          </cell>
          <cell r="G982">
            <v>0</v>
          </cell>
          <cell r="H982">
            <v>2</v>
          </cell>
          <cell r="I982">
            <v>0</v>
          </cell>
          <cell r="J982">
            <v>2</v>
          </cell>
          <cell r="K982" t="str">
            <v/>
          </cell>
        </row>
        <row r="983">
          <cell r="A983">
            <v>5655</v>
          </cell>
          <cell r="B983" t="str">
            <v>SURGERY, DEPT. OF (ADMIN. &amp; RESIDENCY)</v>
          </cell>
          <cell r="C983" t="str">
            <v>SHC</v>
          </cell>
          <cell r="D983" t="str">
            <v xml:space="preserve"> H3680</v>
          </cell>
          <cell r="E983" t="str">
            <v>SHC</v>
          </cell>
          <cell r="F983">
            <v>0</v>
          </cell>
          <cell r="G983">
            <v>0</v>
          </cell>
          <cell r="H983">
            <v>2</v>
          </cell>
          <cell r="I983">
            <v>0</v>
          </cell>
          <cell r="J983">
            <v>2</v>
          </cell>
          <cell r="K983" t="str">
            <v/>
          </cell>
        </row>
        <row r="984">
          <cell r="A984">
            <v>5656</v>
          </cell>
          <cell r="B984" t="str">
            <v>CLINIC ADMINISTRATION</v>
          </cell>
          <cell r="C984" t="str">
            <v>SHC</v>
          </cell>
          <cell r="D984" t="str">
            <v>N110</v>
          </cell>
          <cell r="E984" t="str">
            <v>SHC</v>
          </cell>
          <cell r="F984">
            <v>0</v>
          </cell>
          <cell r="G984">
            <v>0</v>
          </cell>
          <cell r="H984">
            <v>2</v>
          </cell>
          <cell r="I984">
            <v>0</v>
          </cell>
          <cell r="J984">
            <v>2</v>
          </cell>
          <cell r="K984" t="str">
            <v/>
          </cell>
        </row>
        <row r="985">
          <cell r="A985">
            <v>5700</v>
          </cell>
          <cell r="B985" t="str">
            <v>ORAL ANTICOAGULATION CLINIC</v>
          </cell>
          <cell r="C985" t="str">
            <v xml:space="preserve">HOOVER </v>
          </cell>
          <cell r="D985" t="str">
            <v>N-119</v>
          </cell>
          <cell r="E985" t="str">
            <v>SHC</v>
          </cell>
          <cell r="F985">
            <v>0</v>
          </cell>
          <cell r="G985">
            <v>0</v>
          </cell>
          <cell r="H985">
            <v>2</v>
          </cell>
          <cell r="I985">
            <v>0</v>
          </cell>
          <cell r="J985">
            <v>2</v>
          </cell>
          <cell r="K985" t="str">
            <v/>
          </cell>
        </row>
        <row r="986">
          <cell r="A986">
            <v>5705</v>
          </cell>
          <cell r="B986" t="str">
            <v xml:space="preserve">CTR FOR RESEARCH IN DISEASE PREVENT  </v>
          </cell>
          <cell r="C986" t="str">
            <v xml:space="preserve"> HOOVER</v>
          </cell>
          <cell r="D986" t="str">
            <v>N229</v>
          </cell>
          <cell r="E986" t="str">
            <v>SHC</v>
          </cell>
          <cell r="F986">
            <v>0</v>
          </cell>
          <cell r="G986">
            <v>0</v>
          </cell>
          <cell r="H986">
            <v>2</v>
          </cell>
          <cell r="I986">
            <v>0</v>
          </cell>
          <cell r="J986">
            <v>2</v>
          </cell>
          <cell r="K986" t="str">
            <v/>
          </cell>
        </row>
        <row r="987">
          <cell r="A987">
            <v>5707</v>
          </cell>
          <cell r="B987" t="str">
            <v>INFORMATION TECHNOLOGY DEPT. (IT TECHNICIANS)</v>
          </cell>
          <cell r="C987" t="str">
            <v xml:space="preserve"> HOOVER</v>
          </cell>
          <cell r="D987" t="str">
            <v>N-417</v>
          </cell>
          <cell r="E987" t="str">
            <v>SHC</v>
          </cell>
          <cell r="F987">
            <v>0</v>
          </cell>
          <cell r="G987">
            <v>0</v>
          </cell>
          <cell r="H987">
            <v>2</v>
          </cell>
          <cell r="I987">
            <v>0</v>
          </cell>
          <cell r="J987">
            <v>2</v>
          </cell>
          <cell r="K987" t="str">
            <v/>
          </cell>
        </row>
        <row r="988">
          <cell r="A988">
            <v>5707</v>
          </cell>
          <cell r="B988" t="str">
            <v>PHYSICIAN ORDER ENTRY PROJECT</v>
          </cell>
          <cell r="C988" t="str">
            <v xml:space="preserve"> HOOVER</v>
          </cell>
          <cell r="D988" t="str">
            <v>N-243</v>
          </cell>
          <cell r="E988" t="str">
            <v>SHC</v>
          </cell>
          <cell r="F988">
            <v>0</v>
          </cell>
          <cell r="G988">
            <v>0</v>
          </cell>
          <cell r="H988">
            <v>2</v>
          </cell>
          <cell r="I988">
            <v>0</v>
          </cell>
          <cell r="J988">
            <v>2</v>
          </cell>
          <cell r="K988" t="str">
            <v/>
          </cell>
        </row>
        <row r="989">
          <cell r="A989">
            <v>5708</v>
          </cell>
          <cell r="B989" t="str">
            <v>AMBULATORY UTILIZATION CLINIC</v>
          </cell>
          <cell r="C989" t="str">
            <v xml:space="preserve"> HOOVER</v>
          </cell>
          <cell r="D989" t="str">
            <v>N-346</v>
          </cell>
          <cell r="E989" t="str">
            <v>SHC</v>
          </cell>
          <cell r="F989">
            <v>0</v>
          </cell>
          <cell r="G989">
            <v>0</v>
          </cell>
          <cell r="H989">
            <v>2</v>
          </cell>
          <cell r="I989">
            <v>0</v>
          </cell>
          <cell r="J989">
            <v>2</v>
          </cell>
          <cell r="K989" t="str">
            <v/>
          </cell>
        </row>
        <row r="990">
          <cell r="A990">
            <v>5708</v>
          </cell>
          <cell r="B990" t="str">
            <v>MEDICAL DEVELOPMENT HEALTH PLANS</v>
          </cell>
          <cell r="C990" t="str">
            <v xml:space="preserve"> HOOVER</v>
          </cell>
          <cell r="D990" t="str">
            <v>N-346</v>
          </cell>
          <cell r="E990" t="str">
            <v>SHC</v>
          </cell>
          <cell r="F990">
            <v>0</v>
          </cell>
          <cell r="G990">
            <v>0</v>
          </cell>
          <cell r="H990">
            <v>2</v>
          </cell>
          <cell r="I990">
            <v>0</v>
          </cell>
          <cell r="J990">
            <v>2</v>
          </cell>
          <cell r="K990" t="str">
            <v/>
          </cell>
        </row>
        <row r="991">
          <cell r="A991">
            <v>5708</v>
          </cell>
          <cell r="B991" t="str">
            <v>STANFORD HEALTH CARE MANAGEMENT DEPT.</v>
          </cell>
          <cell r="C991" t="str">
            <v xml:space="preserve"> HOOVER</v>
          </cell>
          <cell r="D991" t="str">
            <v>N-346</v>
          </cell>
          <cell r="E991" t="str">
            <v>SHC</v>
          </cell>
          <cell r="F991">
            <v>0</v>
          </cell>
          <cell r="G991">
            <v>0</v>
          </cell>
          <cell r="H991">
            <v>2</v>
          </cell>
          <cell r="I991">
            <v>0</v>
          </cell>
          <cell r="J991">
            <v>2</v>
          </cell>
          <cell r="K991" t="str">
            <v/>
          </cell>
        </row>
        <row r="992">
          <cell r="A992">
            <v>5710</v>
          </cell>
          <cell r="B992" t="str">
            <v>PATHOLOGYT CONSULTANTS DEPT.</v>
          </cell>
          <cell r="C992" t="str">
            <v>701 WELCH RD.</v>
          </cell>
          <cell r="D992">
            <v>1123</v>
          </cell>
          <cell r="E992" t="str">
            <v>SHC</v>
          </cell>
          <cell r="F992">
            <v>0</v>
          </cell>
          <cell r="G992">
            <v>0</v>
          </cell>
          <cell r="H992">
            <v>2</v>
          </cell>
          <cell r="I992">
            <v>0</v>
          </cell>
          <cell r="J992">
            <v>2</v>
          </cell>
          <cell r="K992" t="str">
            <v/>
          </cell>
        </row>
        <row r="993">
          <cell r="A993">
            <v>5711</v>
          </cell>
          <cell r="B993" t="str">
            <v>ENVIRONMENTAL AND SUPPORT SERVICES (AS 9/2002)</v>
          </cell>
          <cell r="C993" t="str">
            <v xml:space="preserve"> SHOPPING CTR</v>
          </cell>
          <cell r="D993" t="str">
            <v>M384</v>
          </cell>
          <cell r="E993" t="str">
            <v>SHC</v>
          </cell>
          <cell r="F993">
            <v>0</v>
          </cell>
          <cell r="G993">
            <v>0</v>
          </cell>
          <cell r="H993">
            <v>2</v>
          </cell>
          <cell r="I993">
            <v>0</v>
          </cell>
          <cell r="J993">
            <v>2</v>
          </cell>
          <cell r="K993" t="str">
            <v/>
          </cell>
        </row>
        <row r="994">
          <cell r="A994">
            <v>5711</v>
          </cell>
          <cell r="B994" t="str">
            <v>SECURITY SERVICES</v>
          </cell>
          <cell r="C994" t="str">
            <v xml:space="preserve"> SHOPPING CTR</v>
          </cell>
          <cell r="D994" t="str">
            <v>M384</v>
          </cell>
          <cell r="E994" t="str">
            <v>SHC</v>
          </cell>
          <cell r="F994">
            <v>0</v>
          </cell>
          <cell r="G994">
            <v>0</v>
          </cell>
          <cell r="H994">
            <v>2</v>
          </cell>
          <cell r="I994">
            <v>0</v>
          </cell>
          <cell r="J994">
            <v>2</v>
          </cell>
          <cell r="K994" t="str">
            <v/>
          </cell>
        </row>
        <row r="995">
          <cell r="A995">
            <v>5712</v>
          </cell>
          <cell r="B995" t="str">
            <v>MAIL SERVICES</v>
          </cell>
          <cell r="C995" t="str">
            <v xml:space="preserve"> HOOVER </v>
          </cell>
          <cell r="D995" t="str">
            <v>BLDG "M"</v>
          </cell>
          <cell r="E995" t="str">
            <v>SHC</v>
          </cell>
          <cell r="F995">
            <v>0</v>
          </cell>
          <cell r="G995">
            <v>0</v>
          </cell>
          <cell r="H995">
            <v>2</v>
          </cell>
          <cell r="I995">
            <v>0</v>
          </cell>
          <cell r="J995">
            <v>2</v>
          </cell>
          <cell r="K995" t="str">
            <v/>
          </cell>
        </row>
        <row r="996">
          <cell r="A996">
            <v>5713</v>
          </cell>
          <cell r="B996" t="str">
            <v xml:space="preserve">RISK MANAGEMENT  </v>
          </cell>
          <cell r="C996" t="str">
            <v>1400 PAGE MILL RD.</v>
          </cell>
          <cell r="D996" t="str">
            <v>?</v>
          </cell>
          <cell r="E996" t="str">
            <v>SHC</v>
          </cell>
          <cell r="F996">
            <v>0</v>
          </cell>
          <cell r="G996">
            <v>0</v>
          </cell>
          <cell r="H996">
            <v>2</v>
          </cell>
          <cell r="I996">
            <v>0</v>
          </cell>
          <cell r="J996">
            <v>2</v>
          </cell>
          <cell r="K996" t="str">
            <v/>
          </cell>
        </row>
        <row r="997">
          <cell r="A997">
            <v>5725</v>
          </cell>
          <cell r="B997" t="str">
            <v>HEALTH LIBRARY (STANFORD MALL)</v>
          </cell>
          <cell r="C997" t="str">
            <v>SHOPPING CTR</v>
          </cell>
          <cell r="D997" t="str">
            <v>2-B</v>
          </cell>
          <cell r="E997" t="str">
            <v>SHC</v>
          </cell>
          <cell r="F997">
            <v>0</v>
          </cell>
          <cell r="G997">
            <v>0</v>
          </cell>
          <cell r="H997">
            <v>2</v>
          </cell>
          <cell r="I997">
            <v>0</v>
          </cell>
          <cell r="J997">
            <v>2</v>
          </cell>
          <cell r="K997" t="str">
            <v/>
          </cell>
        </row>
        <row r="998">
          <cell r="A998">
            <v>5726</v>
          </cell>
          <cell r="B998" t="str">
            <v>BARN, STANFORD</v>
          </cell>
          <cell r="C998" t="str">
            <v>700 WELCH RD.</v>
          </cell>
          <cell r="D998">
            <v>227</v>
          </cell>
          <cell r="E998" t="str">
            <v>SHC</v>
          </cell>
          <cell r="F998">
            <v>0</v>
          </cell>
          <cell r="G998">
            <v>0</v>
          </cell>
          <cell r="H998">
            <v>2</v>
          </cell>
          <cell r="I998">
            <v>0</v>
          </cell>
          <cell r="J998">
            <v>2</v>
          </cell>
          <cell r="K998" t="str">
            <v/>
          </cell>
        </row>
        <row r="999">
          <cell r="A999">
            <v>5726</v>
          </cell>
          <cell r="B999" t="str">
            <v>STANFORD PHYSICIANS GROUP</v>
          </cell>
          <cell r="C999" t="str">
            <v>700 WELCH RD.</v>
          </cell>
          <cell r="D999">
            <v>227</v>
          </cell>
          <cell r="E999" t="str">
            <v>SHC</v>
          </cell>
          <cell r="F999">
            <v>0</v>
          </cell>
          <cell r="G999">
            <v>0</v>
          </cell>
          <cell r="H999">
            <v>2</v>
          </cell>
          <cell r="I999">
            <v>0</v>
          </cell>
          <cell r="J999">
            <v>2</v>
          </cell>
          <cell r="K999" t="str">
            <v/>
          </cell>
        </row>
        <row r="1000">
          <cell r="A1000">
            <v>5727</v>
          </cell>
          <cell r="B1000" t="str">
            <v xml:space="preserve">ACCRTEDITATION &amp; REGULATORY AFFAIRS </v>
          </cell>
          <cell r="C1000" t="str">
            <v>COLD WATER CREEK</v>
          </cell>
          <cell r="D1000" t="str">
            <v>V-860</v>
          </cell>
          <cell r="E1000" t="str">
            <v>SHC</v>
          </cell>
          <cell r="F1000">
            <v>0</v>
          </cell>
          <cell r="G1000">
            <v>0</v>
          </cell>
          <cell r="H1000">
            <v>2</v>
          </cell>
          <cell r="I1000">
            <v>0</v>
          </cell>
          <cell r="J1000">
            <v>2</v>
          </cell>
          <cell r="K1000">
            <v>0</v>
          </cell>
        </row>
        <row r="1001">
          <cell r="A1001">
            <v>5728</v>
          </cell>
          <cell r="B1001" t="str">
            <v>PERINATAL OUTREACH</v>
          </cell>
          <cell r="C1001" t="str">
            <v>750 WELCH RD.</v>
          </cell>
          <cell r="D1001">
            <v>224</v>
          </cell>
          <cell r="E1001" t="str">
            <v>SHC</v>
          </cell>
          <cell r="F1001">
            <v>0</v>
          </cell>
          <cell r="G1001">
            <v>0</v>
          </cell>
          <cell r="H1001">
            <v>2</v>
          </cell>
          <cell r="I1001">
            <v>0</v>
          </cell>
          <cell r="J1001">
            <v>2</v>
          </cell>
          <cell r="K1001" t="str">
            <v/>
          </cell>
        </row>
        <row r="1002">
          <cell r="A1002">
            <v>5729</v>
          </cell>
          <cell r="B1002" t="str">
            <v>SURGERY (LIVER TRANSPLANT)</v>
          </cell>
          <cell r="C1002" t="str">
            <v>750 WELCH RD.</v>
          </cell>
          <cell r="D1002">
            <v>210</v>
          </cell>
          <cell r="E1002" t="str">
            <v>SHC</v>
          </cell>
          <cell r="F1002">
            <v>0</v>
          </cell>
          <cell r="G1002">
            <v>0</v>
          </cell>
          <cell r="H1002">
            <v>2</v>
          </cell>
          <cell r="I1002">
            <v>0</v>
          </cell>
          <cell r="J1002">
            <v>2</v>
          </cell>
          <cell r="K1002" t="str">
            <v/>
          </cell>
        </row>
        <row r="1003">
          <cell r="A1003">
            <v>5731</v>
          </cell>
          <cell r="B1003" t="str">
            <v>PEDIATRICS (ADOLESCENT)</v>
          </cell>
          <cell r="C1003" t="str">
            <v>750 WELCH RD.</v>
          </cell>
          <cell r="D1003">
            <v>304</v>
          </cell>
          <cell r="E1003" t="str">
            <v>SHC</v>
          </cell>
          <cell r="F1003">
            <v>0</v>
          </cell>
          <cell r="G1003">
            <v>0</v>
          </cell>
          <cell r="H1003">
            <v>2</v>
          </cell>
          <cell r="I1003">
            <v>0</v>
          </cell>
          <cell r="J1003">
            <v>2</v>
          </cell>
          <cell r="K1003" t="str">
            <v/>
          </cell>
        </row>
        <row r="1004">
          <cell r="A1004">
            <v>5731</v>
          </cell>
          <cell r="B1004" t="str">
            <v>PEDIATRICS (INTENSIVE CARE)</v>
          </cell>
          <cell r="C1004" t="str">
            <v>750 WELCH RD.</v>
          </cell>
          <cell r="D1004">
            <v>304</v>
          </cell>
          <cell r="E1004" t="str">
            <v>SHC</v>
          </cell>
          <cell r="F1004">
            <v>0</v>
          </cell>
          <cell r="G1004">
            <v>0</v>
          </cell>
          <cell r="H1004">
            <v>2</v>
          </cell>
          <cell r="I1004">
            <v>0</v>
          </cell>
          <cell r="J1004">
            <v>2</v>
          </cell>
          <cell r="K1004" t="str">
            <v/>
          </cell>
        </row>
        <row r="1005">
          <cell r="A1005">
            <v>5732</v>
          </cell>
          <cell r="B1005" t="str">
            <v>MEDICAL ASSOCIATES (COONEY, HUNT)</v>
          </cell>
          <cell r="C1005" t="str">
            <v>770 WELCH RD.</v>
          </cell>
          <cell r="D1005">
            <v>300</v>
          </cell>
          <cell r="E1005" t="str">
            <v>SHC</v>
          </cell>
          <cell r="F1005">
            <v>0</v>
          </cell>
          <cell r="G1005">
            <v>0</v>
          </cell>
          <cell r="H1005">
            <v>2</v>
          </cell>
          <cell r="I1005">
            <v>0</v>
          </cell>
          <cell r="J1005">
            <v>2</v>
          </cell>
          <cell r="K1005" t="str">
            <v/>
          </cell>
        </row>
        <row r="1006">
          <cell r="A1006">
            <v>5734</v>
          </cell>
          <cell r="B1006" t="str">
            <v>MEDICAL ALUMNI OFFICE</v>
          </cell>
          <cell r="C1006" t="str">
            <v>770 WELCH RD.</v>
          </cell>
          <cell r="D1006">
            <v>400</v>
          </cell>
          <cell r="E1006" t="str">
            <v>SHC</v>
          </cell>
          <cell r="F1006">
            <v>0</v>
          </cell>
          <cell r="G1006">
            <v>0</v>
          </cell>
          <cell r="H1006">
            <v>2</v>
          </cell>
          <cell r="I1006">
            <v>0</v>
          </cell>
          <cell r="J1006">
            <v>2</v>
          </cell>
          <cell r="K1006" t="str">
            <v/>
          </cell>
        </row>
        <row r="1007">
          <cell r="A1007">
            <v>5736</v>
          </cell>
          <cell r="B1007" t="str">
            <v>CENTER FOR RESEARCH IN DISEASE PREVENTION</v>
          </cell>
          <cell r="C1007" t="str">
            <v xml:space="preserve">730 WELCH RD. </v>
          </cell>
          <cell r="D1007" t="str">
            <v>B</v>
          </cell>
          <cell r="E1007" t="str">
            <v>SHC</v>
          </cell>
          <cell r="F1007">
            <v>0</v>
          </cell>
          <cell r="G1007">
            <v>0</v>
          </cell>
          <cell r="H1007">
            <v>2</v>
          </cell>
          <cell r="I1007">
            <v>0</v>
          </cell>
          <cell r="J1007">
            <v>2</v>
          </cell>
          <cell r="K1007" t="str">
            <v/>
          </cell>
        </row>
        <row r="1008">
          <cell r="A1008">
            <v>5739</v>
          </cell>
          <cell r="B1008" t="str">
            <v>CLINIC, EAR, NOSE AND THROAT</v>
          </cell>
          <cell r="C1008" t="str">
            <v xml:space="preserve"> 801 WELCH RD.</v>
          </cell>
          <cell r="D1008" t="str">
            <v xml:space="preserve"> </v>
          </cell>
          <cell r="E1008" t="str">
            <v>SHC</v>
          </cell>
          <cell r="F1008">
            <v>0</v>
          </cell>
          <cell r="G1008">
            <v>0</v>
          </cell>
          <cell r="H1008">
            <v>2</v>
          </cell>
          <cell r="I1008">
            <v>0</v>
          </cell>
          <cell r="J1008">
            <v>2</v>
          </cell>
          <cell r="K1008" t="str">
            <v/>
          </cell>
        </row>
        <row r="1009">
          <cell r="A1009">
            <v>5739</v>
          </cell>
          <cell r="B1009" t="str">
            <v>CLINIC, OTOLARYNGOLOGY (HEAD &amp; NECK)</v>
          </cell>
          <cell r="C1009" t="str">
            <v xml:space="preserve"> 801 WELCH RD.</v>
          </cell>
          <cell r="D1009" t="str">
            <v xml:space="preserve"> </v>
          </cell>
          <cell r="E1009" t="str">
            <v>SHC</v>
          </cell>
          <cell r="F1009">
            <v>0</v>
          </cell>
          <cell r="G1009">
            <v>0</v>
          </cell>
          <cell r="H1009">
            <v>2</v>
          </cell>
          <cell r="I1009">
            <v>0</v>
          </cell>
          <cell r="J1009">
            <v>2</v>
          </cell>
          <cell r="K1009" t="str">
            <v/>
          </cell>
        </row>
        <row r="1010">
          <cell r="A1010">
            <v>5745</v>
          </cell>
          <cell r="B1010" t="str">
            <v>IMMUNOLOGY AND RHEUMATOLOGY</v>
          </cell>
          <cell r="C1010" t="str">
            <v>701 WELCH RD.</v>
          </cell>
          <cell r="D1010">
            <v>3303</v>
          </cell>
          <cell r="E1010" t="str">
            <v>SHC</v>
          </cell>
          <cell r="F1010">
            <v>0</v>
          </cell>
          <cell r="G1010">
            <v>0</v>
          </cell>
          <cell r="H1010">
            <v>2</v>
          </cell>
          <cell r="I1010">
            <v>0</v>
          </cell>
          <cell r="J1010">
            <v>2</v>
          </cell>
          <cell r="K1010" t="str">
            <v/>
          </cell>
        </row>
        <row r="1011">
          <cell r="A1011">
            <v>5747</v>
          </cell>
          <cell r="B1011" t="str">
            <v>ANESTHESIA RESEARCH</v>
          </cell>
          <cell r="C1011" t="str">
            <v>780 WELCH RD.</v>
          </cell>
          <cell r="D1011">
            <v>208</v>
          </cell>
          <cell r="E1011" t="str">
            <v>SHC</v>
          </cell>
          <cell r="F1011">
            <v>0</v>
          </cell>
          <cell r="G1011">
            <v>0</v>
          </cell>
          <cell r="H1011">
            <v>2</v>
          </cell>
          <cell r="I1011">
            <v>0</v>
          </cell>
          <cell r="J1011">
            <v>2</v>
          </cell>
          <cell r="K1011" t="str">
            <v/>
          </cell>
        </row>
        <row r="1012">
          <cell r="A1012">
            <v>5749</v>
          </cell>
          <cell r="B1012" t="str">
            <v>NEUROLOGY (STROKE CENTER)</v>
          </cell>
          <cell r="C1012" t="str">
            <v>701 WELCH RD.</v>
          </cell>
          <cell r="D1012">
            <v>325</v>
          </cell>
          <cell r="E1012" t="str">
            <v>SHC</v>
          </cell>
          <cell r="F1012">
            <v>0</v>
          </cell>
          <cell r="G1012">
            <v>0</v>
          </cell>
          <cell r="H1012">
            <v>2</v>
          </cell>
          <cell r="I1012">
            <v>0</v>
          </cell>
          <cell r="J1012">
            <v>2</v>
          </cell>
          <cell r="K1012" t="str">
            <v/>
          </cell>
        </row>
        <row r="1013">
          <cell r="A1013">
            <v>5749</v>
          </cell>
          <cell r="B1013" t="str">
            <v>STROKE CENTER, NEUROLOGY</v>
          </cell>
          <cell r="C1013" t="str">
            <v>701 WELCH RD.</v>
          </cell>
          <cell r="D1013">
            <v>325</v>
          </cell>
          <cell r="E1013" t="str">
            <v>SHC</v>
          </cell>
          <cell r="F1013">
            <v>0</v>
          </cell>
          <cell r="G1013">
            <v>0</v>
          </cell>
          <cell r="H1013">
            <v>2</v>
          </cell>
          <cell r="I1013">
            <v>0</v>
          </cell>
          <cell r="J1013">
            <v>2</v>
          </cell>
          <cell r="K1013" t="str">
            <v/>
          </cell>
        </row>
        <row r="1014">
          <cell r="A1014">
            <v>5751</v>
          </cell>
          <cell r="B1014" t="str">
            <v>DOM FACULTY AFFAIRS</v>
          </cell>
          <cell r="C1014" t="str">
            <v>703 WELCH RD.</v>
          </cell>
          <cell r="D1014" t="str">
            <v>H-1</v>
          </cell>
          <cell r="E1014" t="str">
            <v>SHC</v>
          </cell>
          <cell r="F1014">
            <v>0</v>
          </cell>
          <cell r="G1014">
            <v>0</v>
          </cell>
          <cell r="H1014">
            <v>2</v>
          </cell>
          <cell r="I1014">
            <v>0</v>
          </cell>
          <cell r="J1014">
            <v>2</v>
          </cell>
          <cell r="K1014" t="str">
            <v/>
          </cell>
        </row>
        <row r="1015">
          <cell r="A1015">
            <v>5755</v>
          </cell>
          <cell r="B1015" t="str">
            <v>ARTHRITIS CENTER, STANFORD</v>
          </cell>
          <cell r="C1015" t="str">
            <v xml:space="preserve"> 1000 WELCH RD.</v>
          </cell>
          <cell r="D1015">
            <v>203</v>
          </cell>
          <cell r="E1015" t="str">
            <v>SHC</v>
          </cell>
          <cell r="F1015">
            <v>0</v>
          </cell>
          <cell r="G1015">
            <v>0</v>
          </cell>
          <cell r="H1015">
            <v>2</v>
          </cell>
          <cell r="I1015">
            <v>0</v>
          </cell>
          <cell r="J1015">
            <v>2</v>
          </cell>
          <cell r="K1015" t="str">
            <v/>
          </cell>
        </row>
        <row r="1016">
          <cell r="A1016">
            <v>5755</v>
          </cell>
          <cell r="B1016" t="str">
            <v>IMMUNOLOGY AND RHEUMATOLOGY</v>
          </cell>
          <cell r="C1016" t="str">
            <v xml:space="preserve"> 1000 WELCH RD.</v>
          </cell>
          <cell r="D1016">
            <v>203</v>
          </cell>
          <cell r="E1016" t="str">
            <v>SHC</v>
          </cell>
          <cell r="F1016">
            <v>0</v>
          </cell>
          <cell r="G1016">
            <v>0</v>
          </cell>
          <cell r="H1016">
            <v>2</v>
          </cell>
          <cell r="I1016">
            <v>0</v>
          </cell>
          <cell r="J1016">
            <v>2</v>
          </cell>
          <cell r="K1016" t="str">
            <v/>
          </cell>
        </row>
        <row r="1017">
          <cell r="A1017">
            <v>5756</v>
          </cell>
          <cell r="B1017" t="str">
            <v xml:space="preserve">ONCOLOGY </v>
          </cell>
          <cell r="C1017" t="str">
            <v xml:space="preserve"> 1000 WELCH RD.</v>
          </cell>
          <cell r="D1017">
            <v>202</v>
          </cell>
          <cell r="E1017" t="str">
            <v>SHC</v>
          </cell>
          <cell r="F1017">
            <v>0</v>
          </cell>
          <cell r="G1017">
            <v>0</v>
          </cell>
          <cell r="H1017">
            <v>2</v>
          </cell>
          <cell r="I1017">
            <v>0</v>
          </cell>
          <cell r="J1017">
            <v>2</v>
          </cell>
          <cell r="K1017" t="str">
            <v/>
          </cell>
        </row>
        <row r="1018">
          <cell r="A1018">
            <v>5757</v>
          </cell>
          <cell r="B1018" t="str">
            <v>SEXUAL HARASSMENT</v>
          </cell>
          <cell r="C1018" t="str">
            <v xml:space="preserve"> 1001 WELCH RD.</v>
          </cell>
          <cell r="D1018">
            <v>100</v>
          </cell>
          <cell r="E1018" t="str">
            <v>SHC</v>
          </cell>
          <cell r="F1018">
            <v>0</v>
          </cell>
          <cell r="G1018">
            <v>0</v>
          </cell>
          <cell r="H1018">
            <v>2</v>
          </cell>
          <cell r="I1018">
            <v>0</v>
          </cell>
          <cell r="J1018">
            <v>2</v>
          </cell>
          <cell r="K1018" t="str">
            <v/>
          </cell>
        </row>
        <row r="1019">
          <cell r="A1019">
            <v>5758</v>
          </cell>
          <cell r="B1019" t="str">
            <v>AFFILIATED PHYSICIAN - C. MATTERI, M.D.</v>
          </cell>
          <cell r="C1019" t="str">
            <v xml:space="preserve"> 1001 WELCH RD.</v>
          </cell>
          <cell r="D1019" t="str">
            <v>A-8</v>
          </cell>
          <cell r="E1019" t="str">
            <v>SHC</v>
          </cell>
          <cell r="F1019">
            <v>0</v>
          </cell>
          <cell r="G1019">
            <v>0</v>
          </cell>
          <cell r="H1019">
            <v>2</v>
          </cell>
          <cell r="I1019">
            <v>0</v>
          </cell>
          <cell r="J1019">
            <v>2</v>
          </cell>
          <cell r="K1019" t="str">
            <v/>
          </cell>
        </row>
        <row r="1020">
          <cell r="A1020">
            <v>5758</v>
          </cell>
          <cell r="B1020" t="str">
            <v>AFFILIATED PHYSICIAN - K. LANNIN, M.D.</v>
          </cell>
          <cell r="C1020" t="str">
            <v xml:space="preserve"> 1001 WELCH RD.</v>
          </cell>
          <cell r="D1020" t="str">
            <v>A-8</v>
          </cell>
          <cell r="E1020" t="str">
            <v>SHC</v>
          </cell>
          <cell r="F1020">
            <v>0</v>
          </cell>
          <cell r="G1020">
            <v>0</v>
          </cell>
          <cell r="H1020">
            <v>2</v>
          </cell>
          <cell r="I1020">
            <v>0</v>
          </cell>
          <cell r="J1020">
            <v>2</v>
          </cell>
          <cell r="K1020" t="str">
            <v/>
          </cell>
        </row>
        <row r="1021">
          <cell r="A1021">
            <v>5759</v>
          </cell>
          <cell r="B1021" t="str">
            <v>AFFILIATED PHYSICIAN -A. DELLAPORTA, M.D.</v>
          </cell>
          <cell r="C1021" t="str">
            <v xml:space="preserve"> 1001 WELCH RD.</v>
          </cell>
          <cell r="D1021" t="str">
            <v>B-2</v>
          </cell>
          <cell r="E1021" t="str">
            <v>SHC</v>
          </cell>
          <cell r="F1021">
            <v>0</v>
          </cell>
          <cell r="G1021">
            <v>0</v>
          </cell>
          <cell r="H1021">
            <v>2</v>
          </cell>
          <cell r="I1021">
            <v>0</v>
          </cell>
          <cell r="J1021">
            <v>2</v>
          </cell>
          <cell r="K1021" t="str">
            <v/>
          </cell>
        </row>
        <row r="1022">
          <cell r="A1022">
            <v>5760</v>
          </cell>
          <cell r="B1022" t="str">
            <v>AFFILIATED PHYSICIAN - M. FIORE, M.D.</v>
          </cell>
          <cell r="C1022" t="str">
            <v xml:space="preserve"> 1001 WELCH RD.</v>
          </cell>
          <cell r="D1022" t="str">
            <v>B-4</v>
          </cell>
          <cell r="E1022" t="str">
            <v>SHC</v>
          </cell>
          <cell r="F1022">
            <v>0</v>
          </cell>
          <cell r="G1022">
            <v>0</v>
          </cell>
          <cell r="H1022">
            <v>2</v>
          </cell>
          <cell r="I1022">
            <v>0</v>
          </cell>
          <cell r="J1022">
            <v>2</v>
          </cell>
          <cell r="K1022" t="str">
            <v/>
          </cell>
        </row>
        <row r="1023">
          <cell r="A1023">
            <v>5761</v>
          </cell>
          <cell r="B1023" t="str">
            <v>AFFILIATED PHYSICIAN - R. RUBIN, M.D.</v>
          </cell>
          <cell r="C1023" t="str">
            <v xml:space="preserve"> 1001 WELCH RD.</v>
          </cell>
          <cell r="D1023" t="str">
            <v>B-7</v>
          </cell>
          <cell r="E1023" t="str">
            <v>SHC</v>
          </cell>
          <cell r="F1023">
            <v>0</v>
          </cell>
          <cell r="G1023">
            <v>0</v>
          </cell>
          <cell r="H1023">
            <v>2</v>
          </cell>
          <cell r="I1023">
            <v>0</v>
          </cell>
          <cell r="J1023">
            <v>2</v>
          </cell>
          <cell r="K1023" t="str">
            <v/>
          </cell>
        </row>
        <row r="1024">
          <cell r="A1024">
            <v>5762</v>
          </cell>
          <cell r="B1024" t="str">
            <v>WOMENS HEALTH and REI FACULTY</v>
          </cell>
          <cell r="C1024" t="str">
            <v xml:space="preserve">900 WELCH RD. </v>
          </cell>
          <cell r="D1024" t="str">
            <v>SUITE20</v>
          </cell>
          <cell r="E1024" t="str">
            <v>SHC</v>
          </cell>
          <cell r="F1024">
            <v>0</v>
          </cell>
          <cell r="G1024">
            <v>0</v>
          </cell>
          <cell r="H1024">
            <v>2</v>
          </cell>
          <cell r="I1024">
            <v>0</v>
          </cell>
          <cell r="J1024">
            <v>2</v>
          </cell>
          <cell r="K1024" t="str">
            <v/>
          </cell>
        </row>
        <row r="1025">
          <cell r="A1025">
            <v>5764</v>
          </cell>
          <cell r="B1025" t="str">
            <v>AFFILIATED PHYSICIAN - P. MILLS, M.D.</v>
          </cell>
          <cell r="C1025" t="str">
            <v xml:space="preserve"> 1001 WELCH RD.</v>
          </cell>
          <cell r="D1025" t="str">
            <v>C-8</v>
          </cell>
          <cell r="E1025" t="str">
            <v>SHC</v>
          </cell>
          <cell r="F1025">
            <v>0</v>
          </cell>
          <cell r="G1025">
            <v>0</v>
          </cell>
          <cell r="H1025">
            <v>2</v>
          </cell>
          <cell r="I1025">
            <v>0</v>
          </cell>
          <cell r="J1025">
            <v>2</v>
          </cell>
          <cell r="K1025" t="str">
            <v/>
          </cell>
        </row>
        <row r="1026">
          <cell r="A1026">
            <v>5764</v>
          </cell>
          <cell r="B1026" t="str">
            <v>AFFILIATED PHYSICIAN - T. FRANKLIN, M.D.</v>
          </cell>
          <cell r="C1026" t="str">
            <v xml:space="preserve"> 1001 WELCH RD.</v>
          </cell>
          <cell r="D1026" t="str">
            <v>C-8</v>
          </cell>
          <cell r="E1026" t="str">
            <v>SHC</v>
          </cell>
          <cell r="F1026">
            <v>0</v>
          </cell>
          <cell r="G1026">
            <v>0</v>
          </cell>
          <cell r="H1026">
            <v>2</v>
          </cell>
          <cell r="I1026">
            <v>0</v>
          </cell>
          <cell r="J1026">
            <v>2</v>
          </cell>
          <cell r="K1026" t="str">
            <v/>
          </cell>
        </row>
        <row r="1027">
          <cell r="A1027">
            <v>5765</v>
          </cell>
          <cell r="B1027" t="str">
            <v>FAMILY PRACTICE CLINIC</v>
          </cell>
          <cell r="C1027" t="str">
            <v xml:space="preserve"> HOOVER</v>
          </cell>
          <cell r="D1027" t="str">
            <v>N347</v>
          </cell>
          <cell r="E1027" t="str">
            <v>SHC</v>
          </cell>
          <cell r="F1027">
            <v>0</v>
          </cell>
          <cell r="G1027">
            <v>0</v>
          </cell>
          <cell r="H1027">
            <v>2</v>
          </cell>
          <cell r="I1027">
            <v>0</v>
          </cell>
          <cell r="J1027">
            <v>2</v>
          </cell>
          <cell r="K1027" t="str">
            <v/>
          </cell>
        </row>
        <row r="1028">
          <cell r="A1028">
            <v>5766</v>
          </cell>
          <cell r="B1028" t="str">
            <v xml:space="preserve">AFFILIATED PHYSICIAN -  D. MULLINS, D.P.M. </v>
          </cell>
          <cell r="C1028" t="str">
            <v xml:space="preserve"> 1101 WELCH RD.</v>
          </cell>
          <cell r="D1028" t="str">
            <v>C-6</v>
          </cell>
          <cell r="E1028" t="str">
            <v>SHC</v>
          </cell>
          <cell r="F1028">
            <v>0</v>
          </cell>
          <cell r="G1028">
            <v>0</v>
          </cell>
          <cell r="H1028">
            <v>2</v>
          </cell>
          <cell r="I1028">
            <v>0</v>
          </cell>
          <cell r="J1028">
            <v>2</v>
          </cell>
          <cell r="K1028" t="str">
            <v/>
          </cell>
        </row>
        <row r="1029">
          <cell r="A1029">
            <v>5770</v>
          </cell>
          <cell r="B1029" t="str">
            <v>AFFILIATED PHYSICIAN, S. HOFFMAN, M.D.</v>
          </cell>
          <cell r="C1029" t="str">
            <v xml:space="preserve"> 1101 WELCH RD.</v>
          </cell>
          <cell r="D1029" t="str">
            <v xml:space="preserve"> B-1</v>
          </cell>
          <cell r="E1029" t="str">
            <v>SHC</v>
          </cell>
          <cell r="F1029">
            <v>0</v>
          </cell>
          <cell r="G1029">
            <v>0</v>
          </cell>
          <cell r="H1029">
            <v>2</v>
          </cell>
          <cell r="I1029">
            <v>0</v>
          </cell>
          <cell r="J1029">
            <v>2</v>
          </cell>
          <cell r="K1029" t="str">
            <v/>
          </cell>
        </row>
        <row r="1030">
          <cell r="A1030">
            <v>5770</v>
          </cell>
          <cell r="B1030" t="str">
            <v>AFFILIATED PHYSICIAN, S. SORENSON, M.D.</v>
          </cell>
          <cell r="C1030" t="str">
            <v xml:space="preserve"> 1101 WELCH RD.</v>
          </cell>
          <cell r="D1030" t="str">
            <v xml:space="preserve"> B-1</v>
          </cell>
          <cell r="E1030" t="str">
            <v>SHC</v>
          </cell>
          <cell r="F1030">
            <v>0</v>
          </cell>
          <cell r="G1030">
            <v>0</v>
          </cell>
          <cell r="H1030">
            <v>2</v>
          </cell>
          <cell r="I1030">
            <v>0</v>
          </cell>
          <cell r="J1030">
            <v>2</v>
          </cell>
          <cell r="K1030" t="str">
            <v/>
          </cell>
        </row>
        <row r="1031">
          <cell r="A1031">
            <v>5770</v>
          </cell>
          <cell r="B1031" t="str">
            <v>AFFILIATED PHYSICIAN, W. CHU, M.D.</v>
          </cell>
          <cell r="C1031" t="str">
            <v xml:space="preserve"> 1101 WELCH RD.</v>
          </cell>
          <cell r="D1031" t="str">
            <v xml:space="preserve"> B-1</v>
          </cell>
          <cell r="E1031" t="str">
            <v>SHC</v>
          </cell>
          <cell r="F1031">
            <v>0</v>
          </cell>
          <cell r="G1031">
            <v>0</v>
          </cell>
          <cell r="H1031">
            <v>2</v>
          </cell>
          <cell r="I1031">
            <v>0</v>
          </cell>
          <cell r="J1031">
            <v>2</v>
          </cell>
          <cell r="K1031" t="str">
            <v/>
          </cell>
        </row>
        <row r="1032">
          <cell r="A1032">
            <v>5771</v>
          </cell>
          <cell r="B1032" t="str">
            <v>AFFILIATED PHYSICIAN, K. MATHEWS, M.D.</v>
          </cell>
          <cell r="C1032" t="str">
            <v xml:space="preserve"> 1101 WELCH RD.</v>
          </cell>
          <cell r="D1032" t="str">
            <v xml:space="preserve"> A-7</v>
          </cell>
          <cell r="E1032" t="str">
            <v>SHC</v>
          </cell>
          <cell r="F1032">
            <v>0</v>
          </cell>
          <cell r="G1032">
            <v>0</v>
          </cell>
          <cell r="H1032">
            <v>2</v>
          </cell>
          <cell r="I1032">
            <v>0</v>
          </cell>
          <cell r="J1032">
            <v>2</v>
          </cell>
          <cell r="K1032" t="str">
            <v/>
          </cell>
        </row>
        <row r="1033">
          <cell r="A1033">
            <v>5771</v>
          </cell>
          <cell r="B1033" t="str">
            <v>AFFILIATED PHYSICIAN, J. POWAR, M.D.</v>
          </cell>
          <cell r="C1033" t="str">
            <v xml:space="preserve"> 1101 WELCH RD.</v>
          </cell>
          <cell r="D1033" t="str">
            <v xml:space="preserve"> A-7</v>
          </cell>
          <cell r="E1033" t="str">
            <v>SHC</v>
          </cell>
          <cell r="F1033">
            <v>0</v>
          </cell>
          <cell r="G1033">
            <v>0</v>
          </cell>
          <cell r="H1033">
            <v>2</v>
          </cell>
          <cell r="I1033">
            <v>0</v>
          </cell>
          <cell r="J1033">
            <v>2</v>
          </cell>
          <cell r="K1033" t="str">
            <v/>
          </cell>
        </row>
        <row r="1034">
          <cell r="A1034">
            <v>5774</v>
          </cell>
          <cell r="B1034" t="str">
            <v>AFFILIATED PHYSICIAN, J. VUKICEVIC, M.D.</v>
          </cell>
          <cell r="C1034" t="str">
            <v xml:space="preserve"> 1101 WELCH RD.</v>
          </cell>
          <cell r="D1034" t="str">
            <v xml:space="preserve"> A-1</v>
          </cell>
          <cell r="E1034" t="str">
            <v>SHC</v>
          </cell>
          <cell r="F1034">
            <v>0</v>
          </cell>
          <cell r="G1034">
            <v>0</v>
          </cell>
          <cell r="H1034">
            <v>2</v>
          </cell>
          <cell r="I1034">
            <v>0</v>
          </cell>
          <cell r="J1034">
            <v>2</v>
          </cell>
          <cell r="K1034" t="str">
            <v/>
          </cell>
        </row>
        <row r="1035">
          <cell r="A1035">
            <v>5775</v>
          </cell>
          <cell r="B1035" t="str">
            <v>HAND SURGERY DIVISION</v>
          </cell>
          <cell r="C1035" t="str">
            <v xml:space="preserve"> 900 WELCH RD.</v>
          </cell>
          <cell r="D1035" t="str">
            <v xml:space="preserve"> #15</v>
          </cell>
          <cell r="E1035" t="str">
            <v>SHC</v>
          </cell>
          <cell r="F1035">
            <v>0</v>
          </cell>
          <cell r="G1035">
            <v>0</v>
          </cell>
          <cell r="H1035">
            <v>2</v>
          </cell>
          <cell r="I1035">
            <v>0</v>
          </cell>
          <cell r="J1035">
            <v>2</v>
          </cell>
          <cell r="K1035">
            <v>0</v>
          </cell>
        </row>
        <row r="1036">
          <cell r="A1036">
            <v>5776</v>
          </cell>
          <cell r="B1036" t="str">
            <v>MEDICAL STAFF, PRESIDENT (CHARLES FELDMAN)</v>
          </cell>
          <cell r="C1036" t="str">
            <v>750 WELCH RD.</v>
          </cell>
          <cell r="D1036" t="str">
            <v xml:space="preserve"> #214</v>
          </cell>
          <cell r="E1036" t="str">
            <v>SHC</v>
          </cell>
          <cell r="F1036">
            <v>0</v>
          </cell>
          <cell r="G1036">
            <v>0</v>
          </cell>
          <cell r="H1036">
            <v>2</v>
          </cell>
          <cell r="I1036">
            <v>0</v>
          </cell>
          <cell r="J1036">
            <v>2</v>
          </cell>
          <cell r="K1036" t="str">
            <v/>
          </cell>
        </row>
        <row r="1037">
          <cell r="A1037">
            <v>5777</v>
          </cell>
          <cell r="B1037" t="str">
            <v>EMERGENCY MEDICINE</v>
          </cell>
          <cell r="C1037" t="str">
            <v>701 WELCH RD.</v>
          </cell>
          <cell r="D1037" t="str">
            <v>#C</v>
          </cell>
          <cell r="E1037" t="str">
            <v>SHC</v>
          </cell>
          <cell r="F1037">
            <v>0</v>
          </cell>
          <cell r="G1037">
            <v>0</v>
          </cell>
          <cell r="H1037">
            <v>2</v>
          </cell>
          <cell r="I1037">
            <v>0</v>
          </cell>
          <cell r="J1037">
            <v>2</v>
          </cell>
          <cell r="K1037" t="str">
            <v/>
          </cell>
        </row>
        <row r="1038">
          <cell r="A1038">
            <v>5777</v>
          </cell>
          <cell r="B1038" t="str">
            <v xml:space="preserve">CAMIS </v>
          </cell>
          <cell r="C1038" t="str">
            <v>701 WELCH RD.</v>
          </cell>
          <cell r="D1038" t="str">
            <v xml:space="preserve"> #C</v>
          </cell>
          <cell r="E1038" t="str">
            <v>SHC</v>
          </cell>
          <cell r="F1038">
            <v>0</v>
          </cell>
          <cell r="G1038">
            <v>0</v>
          </cell>
          <cell r="H1038">
            <v>2</v>
          </cell>
          <cell r="I1038">
            <v>0</v>
          </cell>
          <cell r="J1038">
            <v>2</v>
          </cell>
          <cell r="K1038" t="str">
            <v/>
          </cell>
        </row>
        <row r="1039">
          <cell r="A1039">
            <v>5780</v>
          </cell>
          <cell r="B1039" t="str">
            <v>THE PRIVACY OFFICE (HIPAA)</v>
          </cell>
          <cell r="C1039" t="str">
            <v>COLD WATER CREEK</v>
          </cell>
          <cell r="D1039" t="str">
            <v>V-860</v>
          </cell>
          <cell r="E1039" t="str">
            <v>SHC</v>
          </cell>
          <cell r="F1039">
            <v>0</v>
          </cell>
          <cell r="G1039">
            <v>0</v>
          </cell>
          <cell r="H1039">
            <v>2</v>
          </cell>
          <cell r="I1039">
            <v>0</v>
          </cell>
          <cell r="J1039">
            <v>2</v>
          </cell>
          <cell r="K1039" t="str">
            <v/>
          </cell>
        </row>
        <row r="1040">
          <cell r="A1040">
            <v>5780</v>
          </cell>
          <cell r="B1040" t="str">
            <v>COMPLIANCE AUDIT (SFPG)</v>
          </cell>
          <cell r="C1040" t="str">
            <v>COLD WATER CREEK</v>
          </cell>
          <cell r="D1040" t="str">
            <v>V-860</v>
          </cell>
          <cell r="E1040" t="str">
            <v>SHC</v>
          </cell>
          <cell r="F1040">
            <v>0</v>
          </cell>
          <cell r="G1040">
            <v>0</v>
          </cell>
          <cell r="H1040">
            <v>2</v>
          </cell>
          <cell r="I1040">
            <v>0</v>
          </cell>
          <cell r="J1040">
            <v>2</v>
          </cell>
          <cell r="K1040" t="str">
            <v/>
          </cell>
        </row>
        <row r="1041">
          <cell r="A1041">
            <v>5781</v>
          </cell>
          <cell r="B1041" t="str">
            <v xml:space="preserve">DIVISION OF GENERAL PEDIATRICS </v>
          </cell>
          <cell r="C1041" t="str">
            <v>770 WELCH RD.</v>
          </cell>
          <cell r="D1041">
            <v>100</v>
          </cell>
          <cell r="E1041" t="str">
            <v>SHC</v>
          </cell>
          <cell r="F1041">
            <v>0</v>
          </cell>
          <cell r="G1041">
            <v>0</v>
          </cell>
          <cell r="H1041">
            <v>2</v>
          </cell>
          <cell r="I1041">
            <v>0</v>
          </cell>
          <cell r="J1041">
            <v>2</v>
          </cell>
          <cell r="K1041" t="str">
            <v/>
          </cell>
        </row>
        <row r="1042">
          <cell r="A1042">
            <v>5782</v>
          </cell>
          <cell r="B1042" t="str">
            <v>STANFORD FERTILITY CLINIC</v>
          </cell>
          <cell r="C1042" t="str">
            <v xml:space="preserve">900 WELCH RD. </v>
          </cell>
          <cell r="D1042" t="str">
            <v>#15</v>
          </cell>
          <cell r="E1042" t="str">
            <v>SHC</v>
          </cell>
          <cell r="F1042">
            <v>0</v>
          </cell>
          <cell r="G1042">
            <v>0</v>
          </cell>
          <cell r="H1042">
            <v>2</v>
          </cell>
          <cell r="I1042">
            <v>0</v>
          </cell>
          <cell r="J1042">
            <v>2</v>
          </cell>
          <cell r="K1042" t="str">
            <v/>
          </cell>
        </row>
        <row r="1043">
          <cell r="A1043">
            <v>5784</v>
          </cell>
          <cell r="B1043" t="str">
            <v>SURGERY ADMINISTRATION</v>
          </cell>
          <cell r="C1043" t="str">
            <v>701 WELCH RD.</v>
          </cell>
          <cell r="D1043" t="str">
            <v>#B</v>
          </cell>
          <cell r="E1043" t="str">
            <v>SHC</v>
          </cell>
          <cell r="F1043">
            <v>0</v>
          </cell>
          <cell r="G1043">
            <v>0</v>
          </cell>
          <cell r="H1043">
            <v>2</v>
          </cell>
          <cell r="I1043">
            <v>0</v>
          </cell>
          <cell r="J1043">
            <v>2</v>
          </cell>
          <cell r="K1043" t="str">
            <v/>
          </cell>
        </row>
        <row r="1044">
          <cell r="A1044">
            <v>5784</v>
          </cell>
          <cell r="B1044" t="str">
            <v>NEUROLOGY &amp; NEUROLOGICAL SCIENCE</v>
          </cell>
          <cell r="C1044" t="str">
            <v>750 WELCH RD.</v>
          </cell>
          <cell r="D1044">
            <v>317</v>
          </cell>
          <cell r="E1044" t="str">
            <v>SHC</v>
          </cell>
          <cell r="F1044">
            <v>0</v>
          </cell>
          <cell r="G1044">
            <v>0</v>
          </cell>
          <cell r="H1044">
            <v>2</v>
          </cell>
          <cell r="I1044">
            <v>0</v>
          </cell>
          <cell r="J1044">
            <v>2</v>
          </cell>
          <cell r="K1044">
            <v>0</v>
          </cell>
        </row>
        <row r="1045">
          <cell r="A1045">
            <v>5785</v>
          </cell>
          <cell r="B1045" t="str">
            <v>ADULT KIDNEY TRANSPLANT</v>
          </cell>
          <cell r="C1045" t="str">
            <v>750 WELCH RD.</v>
          </cell>
          <cell r="D1045" t="str">
            <v xml:space="preserve"> #200</v>
          </cell>
          <cell r="E1045" t="str">
            <v>SHC</v>
          </cell>
          <cell r="F1045">
            <v>0</v>
          </cell>
          <cell r="G1045">
            <v>0</v>
          </cell>
          <cell r="H1045">
            <v>2</v>
          </cell>
          <cell r="I1045">
            <v>0</v>
          </cell>
          <cell r="J1045">
            <v>2</v>
          </cell>
          <cell r="K1045" t="str">
            <v/>
          </cell>
        </row>
        <row r="1046">
          <cell r="A1046">
            <v>5786</v>
          </cell>
          <cell r="B1046" t="str">
            <v>PEDIATRICS (PULMONARY)</v>
          </cell>
          <cell r="C1046" t="str">
            <v>701 WELCH RD.</v>
          </cell>
          <cell r="D1046" t="str">
            <v xml:space="preserve"> #3328</v>
          </cell>
          <cell r="E1046" t="str">
            <v>SHC</v>
          </cell>
          <cell r="F1046">
            <v>0</v>
          </cell>
          <cell r="G1046">
            <v>0</v>
          </cell>
          <cell r="H1046">
            <v>2</v>
          </cell>
          <cell r="I1046">
            <v>0</v>
          </cell>
          <cell r="J1046">
            <v>2</v>
          </cell>
          <cell r="K1046" t="str">
            <v/>
          </cell>
        </row>
        <row r="1047">
          <cell r="A1047">
            <v>5787</v>
          </cell>
          <cell r="B1047" t="str">
            <v>CLINIC, COMPLEMENTARY MEDICINE (OLD NAME)</v>
          </cell>
          <cell r="C1047" t="str">
            <v xml:space="preserve"> 1101 WELCH RD.</v>
          </cell>
          <cell r="D1047" t="str">
            <v xml:space="preserve"> A-6</v>
          </cell>
          <cell r="E1047" t="str">
            <v>SHC</v>
          </cell>
          <cell r="F1047">
            <v>0</v>
          </cell>
          <cell r="G1047">
            <v>0</v>
          </cell>
          <cell r="H1047">
            <v>2</v>
          </cell>
          <cell r="I1047">
            <v>0</v>
          </cell>
          <cell r="J1047">
            <v>2</v>
          </cell>
          <cell r="K1047" t="str">
            <v/>
          </cell>
        </row>
        <row r="1048">
          <cell r="A1048">
            <v>5787</v>
          </cell>
          <cell r="B1048" t="str">
            <v>CLINIC, CTR. FOR INTEGRATIVE MEDICINE (NEW NAME)</v>
          </cell>
          <cell r="C1048" t="str">
            <v xml:space="preserve"> 1101 WELCH RD.</v>
          </cell>
          <cell r="D1048" t="str">
            <v xml:space="preserve"> A-6</v>
          </cell>
          <cell r="E1048" t="str">
            <v>SHC</v>
          </cell>
          <cell r="F1048">
            <v>0</v>
          </cell>
          <cell r="G1048">
            <v>0</v>
          </cell>
          <cell r="H1048">
            <v>2</v>
          </cell>
          <cell r="I1048">
            <v>0</v>
          </cell>
          <cell r="J1048">
            <v>2</v>
          </cell>
          <cell r="K1048" t="str">
            <v/>
          </cell>
        </row>
        <row r="1049">
          <cell r="A1049">
            <v>5788</v>
          </cell>
          <cell r="B1049" t="str">
            <v>ENVIROMENTAL HEALTH AND SAFETY</v>
          </cell>
          <cell r="C1049" t="str">
            <v xml:space="preserve"> HOOVER</v>
          </cell>
          <cell r="D1049" t="str">
            <v>N-109</v>
          </cell>
          <cell r="E1049" t="str">
            <v>SHC</v>
          </cell>
          <cell r="F1049">
            <v>0</v>
          </cell>
          <cell r="G1049">
            <v>0</v>
          </cell>
          <cell r="H1049">
            <v>2</v>
          </cell>
          <cell r="I1049">
            <v>0</v>
          </cell>
          <cell r="J1049">
            <v>2</v>
          </cell>
          <cell r="K1049" t="str">
            <v/>
          </cell>
        </row>
        <row r="1050">
          <cell r="A1050">
            <v>5788</v>
          </cell>
          <cell r="B1050" t="str">
            <v>HEALTH AND SAFETY</v>
          </cell>
          <cell r="C1050" t="str">
            <v xml:space="preserve"> HOOVER</v>
          </cell>
          <cell r="D1050" t="str">
            <v>N-109</v>
          </cell>
          <cell r="E1050" t="str">
            <v>SHC</v>
          </cell>
          <cell r="F1050">
            <v>0</v>
          </cell>
          <cell r="G1050">
            <v>0</v>
          </cell>
          <cell r="H1050">
            <v>2</v>
          </cell>
          <cell r="I1050">
            <v>0</v>
          </cell>
          <cell r="J1050">
            <v>2</v>
          </cell>
          <cell r="K1050" t="str">
            <v/>
          </cell>
        </row>
        <row r="1051">
          <cell r="A1051">
            <v>5788</v>
          </cell>
          <cell r="B1051" t="str">
            <v>DESIGN &amp; CONSTRUCTION (07/26/02)</v>
          </cell>
          <cell r="C1051" t="str">
            <v>SHOPPING CTR</v>
          </cell>
          <cell r="D1051" t="str">
            <v>M384</v>
          </cell>
          <cell r="E1051" t="str">
            <v>SHC</v>
          </cell>
          <cell r="F1051">
            <v>0</v>
          </cell>
          <cell r="G1051">
            <v>0</v>
          </cell>
          <cell r="H1051">
            <v>2</v>
          </cell>
          <cell r="I1051">
            <v>0</v>
          </cell>
          <cell r="J1051">
            <v>2</v>
          </cell>
          <cell r="K1051" t="str">
            <v/>
          </cell>
        </row>
        <row r="1052">
          <cell r="A1052">
            <v>5788</v>
          </cell>
          <cell r="B1052" t="str">
            <v>FACILITIES PLANNING DEPT. (DESIGN &amp; RECORDS)</v>
          </cell>
          <cell r="C1052" t="str">
            <v>SHOPPING CTR</v>
          </cell>
          <cell r="D1052" t="str">
            <v>M384</v>
          </cell>
          <cell r="E1052" t="str">
            <v>SHC</v>
          </cell>
          <cell r="F1052">
            <v>0</v>
          </cell>
          <cell r="G1052">
            <v>0</v>
          </cell>
          <cell r="H1052">
            <v>2</v>
          </cell>
          <cell r="I1052">
            <v>0</v>
          </cell>
          <cell r="J1052">
            <v>2</v>
          </cell>
          <cell r="K1052" t="str">
            <v/>
          </cell>
        </row>
        <row r="1053">
          <cell r="A1053">
            <v>5788</v>
          </cell>
          <cell r="B1053" t="str">
            <v>SPACE PLANNING</v>
          </cell>
          <cell r="C1053" t="str">
            <v>SHOPPING CTR</v>
          </cell>
          <cell r="D1053" t="str">
            <v>M384</v>
          </cell>
          <cell r="E1053" t="str">
            <v>SHC</v>
          </cell>
          <cell r="F1053">
            <v>0</v>
          </cell>
          <cell r="G1053">
            <v>0</v>
          </cell>
          <cell r="H1053">
            <v>2</v>
          </cell>
          <cell r="I1053">
            <v>0</v>
          </cell>
          <cell r="J1053">
            <v>2</v>
          </cell>
          <cell r="K1053" t="str">
            <v/>
          </cell>
        </row>
        <row r="1054">
          <cell r="A1054">
            <v>5789</v>
          </cell>
          <cell r="B1054" t="str">
            <v>NATIONAL BIOCOMPUTATION CENTER</v>
          </cell>
          <cell r="C1054" t="str">
            <v>701 WELCH RD.</v>
          </cell>
          <cell r="D1054" t="str">
            <v xml:space="preserve"> #1128</v>
          </cell>
          <cell r="E1054" t="str">
            <v>SHC</v>
          </cell>
          <cell r="F1054">
            <v>0</v>
          </cell>
          <cell r="G1054">
            <v>0</v>
          </cell>
          <cell r="H1054">
            <v>2</v>
          </cell>
          <cell r="I1054">
            <v>0</v>
          </cell>
          <cell r="J1054">
            <v>2</v>
          </cell>
          <cell r="K1054" t="str">
            <v/>
          </cell>
        </row>
        <row r="1055">
          <cell r="A1055">
            <v>5791</v>
          </cell>
          <cell r="B1055" t="str">
            <v>PROCESS EXCELLENCE</v>
          </cell>
          <cell r="C1055" t="str">
            <v>1101 WELCH RD.</v>
          </cell>
          <cell r="D1055" t="str">
            <v>B-8</v>
          </cell>
          <cell r="E1055" t="str">
            <v>SHC</v>
          </cell>
          <cell r="F1055">
            <v>0</v>
          </cell>
          <cell r="G1055">
            <v>0</v>
          </cell>
          <cell r="H1055">
            <v>2</v>
          </cell>
          <cell r="I1055">
            <v>0</v>
          </cell>
          <cell r="J1055">
            <v>2</v>
          </cell>
          <cell r="K1055" t="str">
            <v/>
          </cell>
        </row>
        <row r="1056">
          <cell r="A1056">
            <v>5794</v>
          </cell>
          <cell r="B1056" t="str">
            <v>ENG/MAINTENANCE - WORK CONTROL CENTER</v>
          </cell>
          <cell r="C1056" t="str">
            <v>SHC</v>
          </cell>
          <cell r="D1056" t="str">
            <v>HG017</v>
          </cell>
          <cell r="E1056" t="str">
            <v>SHC</v>
          </cell>
          <cell r="F1056">
            <v>0</v>
          </cell>
          <cell r="G1056">
            <v>0</v>
          </cell>
          <cell r="H1056">
            <v>2</v>
          </cell>
          <cell r="I1056">
            <v>0</v>
          </cell>
          <cell r="J1056">
            <v>2</v>
          </cell>
          <cell r="K1056" t="str">
            <v/>
          </cell>
        </row>
        <row r="1057">
          <cell r="A1057">
            <v>5794</v>
          </cell>
          <cell r="B1057" t="str">
            <v>WORK CONTROL CENTER (ENG/MAINT)</v>
          </cell>
          <cell r="C1057" t="str">
            <v>SHC</v>
          </cell>
          <cell r="D1057" t="str">
            <v>HG017</v>
          </cell>
          <cell r="E1057" t="str">
            <v>SHC</v>
          </cell>
          <cell r="F1057">
            <v>0</v>
          </cell>
          <cell r="G1057">
            <v>0</v>
          </cell>
          <cell r="H1057">
            <v>2</v>
          </cell>
          <cell r="I1057">
            <v>0</v>
          </cell>
          <cell r="J1057">
            <v>2</v>
          </cell>
          <cell r="K1057" t="str">
            <v/>
          </cell>
        </row>
        <row r="1058">
          <cell r="A1058">
            <v>5799</v>
          </cell>
          <cell r="B1058" t="str">
            <v>INFORMATION TECHNOLOGY (IT) (PICK-UP ONLY)</v>
          </cell>
          <cell r="C1058" t="str">
            <v>1000 WELCH RD.</v>
          </cell>
          <cell r="D1058" t="str">
            <v>3RD FL.</v>
          </cell>
          <cell r="E1058" t="str">
            <v>SHC</v>
          </cell>
          <cell r="F1058">
            <v>0</v>
          </cell>
          <cell r="G1058">
            <v>0</v>
          </cell>
          <cell r="H1058">
            <v>2</v>
          </cell>
          <cell r="I1058">
            <v>0</v>
          </cell>
          <cell r="J1058">
            <v>2</v>
          </cell>
          <cell r="K1058" t="str">
            <v/>
          </cell>
        </row>
        <row r="1059">
          <cell r="A1059">
            <v>5799</v>
          </cell>
          <cell r="B1059" t="str">
            <v>QUALITY &amp; COMPLIANCE FOR ADULT SOLID ORGAN TRANSPLANT</v>
          </cell>
          <cell r="C1059" t="str">
            <v>1101 WELCH RD.</v>
          </cell>
          <cell r="D1059" t="str">
            <v>B-3</v>
          </cell>
          <cell r="E1059" t="str">
            <v>SHC</v>
          </cell>
          <cell r="F1059">
            <v>0</v>
          </cell>
          <cell r="G1059">
            <v>0</v>
          </cell>
          <cell r="H1059">
            <v>2</v>
          </cell>
          <cell r="I1059">
            <v>0</v>
          </cell>
          <cell r="J1059">
            <v>2</v>
          </cell>
          <cell r="K1059">
            <v>0</v>
          </cell>
        </row>
        <row r="1060">
          <cell r="A1060">
            <v>5800</v>
          </cell>
          <cell r="B1060" t="str">
            <v>REI CLINIC (IVF PORTION)</v>
          </cell>
          <cell r="C1060" t="str">
            <v>900 WELCH RD.</v>
          </cell>
          <cell r="D1060">
            <v>350</v>
          </cell>
          <cell r="E1060" t="str">
            <v>SHC</v>
          </cell>
          <cell r="F1060">
            <v>0</v>
          </cell>
          <cell r="G1060">
            <v>0</v>
          </cell>
          <cell r="H1060">
            <v>2</v>
          </cell>
          <cell r="I1060">
            <v>0</v>
          </cell>
          <cell r="J1060">
            <v>2</v>
          </cell>
          <cell r="K1060" t="str">
            <v/>
          </cell>
        </row>
        <row r="1061">
          <cell r="A1061">
            <v>5801</v>
          </cell>
          <cell r="B1061" t="str">
            <v>REI LAB</v>
          </cell>
          <cell r="C1061" t="str">
            <v>900 WELCH RD.</v>
          </cell>
          <cell r="D1061">
            <v>15</v>
          </cell>
          <cell r="E1061" t="str">
            <v>SHC</v>
          </cell>
          <cell r="F1061">
            <v>0</v>
          </cell>
          <cell r="G1061">
            <v>0</v>
          </cell>
          <cell r="H1061">
            <v>2</v>
          </cell>
          <cell r="I1061">
            <v>0</v>
          </cell>
          <cell r="J1061">
            <v>2</v>
          </cell>
          <cell r="K1061" t="str">
            <v/>
          </cell>
        </row>
        <row r="1062">
          <cell r="A1062">
            <v>5802</v>
          </cell>
          <cell r="B1062" t="str">
            <v>TISSUE BANK CORE FACILITY (PATHOLOGY)</v>
          </cell>
          <cell r="C1062" t="str">
            <v>800 WELCH RD.</v>
          </cell>
          <cell r="D1062" t="str">
            <v>#168</v>
          </cell>
          <cell r="E1062" t="str">
            <v>SHC</v>
          </cell>
          <cell r="F1062">
            <v>0</v>
          </cell>
          <cell r="G1062">
            <v>0</v>
          </cell>
          <cell r="H1062">
            <v>2</v>
          </cell>
          <cell r="I1062">
            <v>0</v>
          </cell>
          <cell r="J1062">
            <v>2</v>
          </cell>
          <cell r="K1062" t="str">
            <v/>
          </cell>
        </row>
        <row r="1063">
          <cell r="A1063">
            <v>5804</v>
          </cell>
          <cell r="B1063" t="str">
            <v>MENLO MEDICAL A/P CLEAN-UP (RMG COURIER)</v>
          </cell>
          <cell r="C1063" t="str">
            <v>1300 CRANE ST.</v>
          </cell>
          <cell r="D1063" t="str">
            <v xml:space="preserve"> M.P.</v>
          </cell>
          <cell r="E1063" t="str">
            <v>SHC</v>
          </cell>
          <cell r="F1063">
            <v>0</v>
          </cell>
          <cell r="G1063">
            <v>0</v>
          </cell>
          <cell r="H1063">
            <v>2</v>
          </cell>
          <cell r="I1063">
            <v>0</v>
          </cell>
          <cell r="J1063">
            <v>2</v>
          </cell>
          <cell r="K1063" t="str">
            <v/>
          </cell>
        </row>
        <row r="1064">
          <cell r="A1064">
            <v>5804</v>
          </cell>
          <cell r="B1064" t="str">
            <v>MENLO MEDICAL CLINIC</v>
          </cell>
          <cell r="C1064" t="str">
            <v>1300 CRANE ST.</v>
          </cell>
          <cell r="D1064" t="str">
            <v xml:space="preserve"> M.P.</v>
          </cell>
          <cell r="E1064" t="str">
            <v>SHC</v>
          </cell>
          <cell r="F1064">
            <v>0</v>
          </cell>
          <cell r="G1064">
            <v>0</v>
          </cell>
          <cell r="H1064">
            <v>2</v>
          </cell>
          <cell r="I1064">
            <v>0</v>
          </cell>
          <cell r="J1064">
            <v>2</v>
          </cell>
          <cell r="K1064" t="str">
            <v/>
          </cell>
        </row>
        <row r="1065">
          <cell r="A1065">
            <v>5805</v>
          </cell>
          <cell r="B1065" t="str">
            <v>CLINIC, INFECTIOUS DISEASE</v>
          </cell>
          <cell r="C1065" t="str">
            <v>1101 WELCH RD.</v>
          </cell>
          <cell r="D1065" t="str">
            <v xml:space="preserve"> #A-3</v>
          </cell>
          <cell r="E1065" t="str">
            <v>SHC</v>
          </cell>
          <cell r="F1065">
            <v>0</v>
          </cell>
          <cell r="G1065">
            <v>0</v>
          </cell>
          <cell r="H1065">
            <v>2</v>
          </cell>
          <cell r="I1065">
            <v>0</v>
          </cell>
          <cell r="J1065">
            <v>2</v>
          </cell>
          <cell r="K1065" t="str">
            <v/>
          </cell>
        </row>
        <row r="1066">
          <cell r="A1066">
            <v>5806</v>
          </cell>
          <cell r="B1066" t="str">
            <v>CAL RETNAL</v>
          </cell>
          <cell r="C1066" t="str">
            <v>1225 CRANE ST.</v>
          </cell>
          <cell r="D1066" t="str">
            <v>#202</v>
          </cell>
          <cell r="E1066" t="str">
            <v>SHC</v>
          </cell>
          <cell r="F1066">
            <v>0</v>
          </cell>
          <cell r="G1066">
            <v>0</v>
          </cell>
          <cell r="H1066">
            <v>2</v>
          </cell>
          <cell r="I1066">
            <v>0</v>
          </cell>
          <cell r="J1066">
            <v>2</v>
          </cell>
          <cell r="K1066" t="str">
            <v/>
          </cell>
        </row>
        <row r="1067">
          <cell r="A1067">
            <v>5806</v>
          </cell>
          <cell r="B1067" t="str">
            <v>CLINIC, EYE (MENLO PARK)</v>
          </cell>
          <cell r="C1067" t="str">
            <v>1225 CRANE ST.</v>
          </cell>
          <cell r="D1067" t="str">
            <v xml:space="preserve"> #202</v>
          </cell>
          <cell r="E1067" t="str">
            <v>SHC</v>
          </cell>
          <cell r="F1067">
            <v>0</v>
          </cell>
          <cell r="G1067">
            <v>0</v>
          </cell>
          <cell r="H1067">
            <v>2</v>
          </cell>
          <cell r="I1067">
            <v>0</v>
          </cell>
          <cell r="J1067">
            <v>2</v>
          </cell>
          <cell r="K1067" t="str">
            <v/>
          </cell>
        </row>
        <row r="1068">
          <cell r="A1068">
            <v>5806</v>
          </cell>
          <cell r="B1068" t="str">
            <v>EYE CLINIC</v>
          </cell>
          <cell r="C1068" t="str">
            <v>5353 WATSON CRT.</v>
          </cell>
          <cell r="D1068">
            <v>0</v>
          </cell>
          <cell r="E1068" t="str">
            <v>SHC</v>
          </cell>
          <cell r="F1068">
            <v>0</v>
          </cell>
          <cell r="G1068">
            <v>0</v>
          </cell>
          <cell r="H1068">
            <v>2</v>
          </cell>
          <cell r="I1068">
            <v>0</v>
          </cell>
          <cell r="J1068">
            <v>2</v>
          </cell>
          <cell r="K1068">
            <v>0</v>
          </cell>
        </row>
        <row r="1069">
          <cell r="A1069">
            <v>5813</v>
          </cell>
          <cell r="B1069" t="str">
            <v>SOUTH BAY SPECIALITY CENTER</v>
          </cell>
          <cell r="C1069" t="str">
            <v>14777 LOS GATOS BLVD.</v>
          </cell>
          <cell r="D1069">
            <v>0</v>
          </cell>
          <cell r="E1069" t="str">
            <v>SHC</v>
          </cell>
          <cell r="F1069">
            <v>0</v>
          </cell>
          <cell r="G1069">
            <v>0</v>
          </cell>
          <cell r="H1069">
            <v>2</v>
          </cell>
          <cell r="I1069">
            <v>0</v>
          </cell>
          <cell r="J1069">
            <v>2</v>
          </cell>
          <cell r="K1069" t="str">
            <v/>
          </cell>
        </row>
        <row r="1070">
          <cell r="A1070">
            <v>5814</v>
          </cell>
          <cell r="B1070" t="str">
            <v>TRANSPLANTATION FINANICIAL GROUP</v>
          </cell>
          <cell r="C1070" t="str">
            <v>750 WELCH RD.</v>
          </cell>
          <cell r="D1070" t="str">
            <v>#104</v>
          </cell>
          <cell r="E1070" t="str">
            <v>SHC</v>
          </cell>
          <cell r="F1070">
            <v>0</v>
          </cell>
          <cell r="G1070">
            <v>0</v>
          </cell>
          <cell r="H1070">
            <v>2</v>
          </cell>
          <cell r="I1070">
            <v>0</v>
          </cell>
          <cell r="J1070">
            <v>2</v>
          </cell>
          <cell r="K1070" t="str">
            <v/>
          </cell>
        </row>
        <row r="1071">
          <cell r="A1071">
            <v>5815</v>
          </cell>
          <cell r="B1071" t="str">
            <v>LOS GATOS OUTREACH</v>
          </cell>
          <cell r="C1071" t="str">
            <v>16400 LARK</v>
          </cell>
          <cell r="D1071">
            <v>350</v>
          </cell>
          <cell r="E1071" t="str">
            <v>SHC</v>
          </cell>
          <cell r="F1071">
            <v>0</v>
          </cell>
          <cell r="G1071">
            <v>0</v>
          </cell>
          <cell r="H1071">
            <v>2</v>
          </cell>
          <cell r="I1071">
            <v>0</v>
          </cell>
          <cell r="J1071">
            <v>2</v>
          </cell>
          <cell r="K1071">
            <v>0</v>
          </cell>
        </row>
        <row r="1072">
          <cell r="A1072">
            <v>5818</v>
          </cell>
          <cell r="B1072" t="str">
            <v>AMBULATORY SURGERY CENTER</v>
          </cell>
          <cell r="C1072" t="str">
            <v>CANCER CENTER</v>
          </cell>
          <cell r="D1072">
            <v>3182</v>
          </cell>
          <cell r="E1072" t="str">
            <v>SHC</v>
          </cell>
          <cell r="F1072">
            <v>0</v>
          </cell>
          <cell r="G1072">
            <v>0</v>
          </cell>
          <cell r="H1072">
            <v>2</v>
          </cell>
          <cell r="I1072">
            <v>0</v>
          </cell>
          <cell r="J1072">
            <v>2</v>
          </cell>
          <cell r="K1072" t="str">
            <v/>
          </cell>
        </row>
        <row r="1073">
          <cell r="A1073">
            <v>5820</v>
          </cell>
          <cell r="B1073" t="str">
            <v>CLINIC, NEUROLOGY</v>
          </cell>
          <cell r="C1073" t="str">
            <v>CANCER CENTER</v>
          </cell>
          <cell r="D1073">
            <v>1205</v>
          </cell>
          <cell r="E1073" t="str">
            <v>SHC</v>
          </cell>
          <cell r="F1073">
            <v>0</v>
          </cell>
          <cell r="G1073">
            <v>0</v>
          </cell>
          <cell r="H1073">
            <v>2</v>
          </cell>
          <cell r="I1073">
            <v>0</v>
          </cell>
          <cell r="J1073">
            <v>2</v>
          </cell>
          <cell r="K1073" t="str">
            <v/>
          </cell>
        </row>
        <row r="1074">
          <cell r="A1074">
            <v>5820</v>
          </cell>
          <cell r="B1074" t="str">
            <v>CLINIC, NEUROSURGERY</v>
          </cell>
          <cell r="C1074" t="str">
            <v>CANCER CENTER</v>
          </cell>
          <cell r="D1074">
            <v>1205</v>
          </cell>
          <cell r="E1074" t="str">
            <v>SHC</v>
          </cell>
          <cell r="F1074">
            <v>0</v>
          </cell>
          <cell r="G1074">
            <v>0</v>
          </cell>
          <cell r="H1074">
            <v>2</v>
          </cell>
          <cell r="I1074">
            <v>0</v>
          </cell>
          <cell r="J1074">
            <v>2</v>
          </cell>
          <cell r="K1074" t="str">
            <v/>
          </cell>
        </row>
        <row r="1075">
          <cell r="A1075">
            <v>5820</v>
          </cell>
          <cell r="B1075" t="str">
            <v>CLINIC, ONCOLOGY DAY CARE</v>
          </cell>
          <cell r="C1075" t="str">
            <v>CANCER CENTER</v>
          </cell>
          <cell r="D1075">
            <v>1205</v>
          </cell>
          <cell r="E1075" t="str">
            <v>SHC</v>
          </cell>
          <cell r="F1075">
            <v>0</v>
          </cell>
          <cell r="G1075">
            <v>0</v>
          </cell>
          <cell r="H1075">
            <v>2</v>
          </cell>
          <cell r="I1075">
            <v>0</v>
          </cell>
          <cell r="J1075">
            <v>2</v>
          </cell>
          <cell r="K1075" t="str">
            <v/>
          </cell>
        </row>
        <row r="1076">
          <cell r="A1076">
            <v>5820</v>
          </cell>
          <cell r="B1076" t="str">
            <v>CLINIC, OTOLARYNOLOGY (HEAD &amp; NECK)</v>
          </cell>
          <cell r="C1076" t="str">
            <v>CANCER CENTER</v>
          </cell>
          <cell r="D1076">
            <v>1205</v>
          </cell>
          <cell r="E1076" t="str">
            <v>SHC</v>
          </cell>
          <cell r="F1076">
            <v>0</v>
          </cell>
          <cell r="G1076">
            <v>0</v>
          </cell>
          <cell r="H1076">
            <v>2</v>
          </cell>
          <cell r="I1076">
            <v>0</v>
          </cell>
          <cell r="J1076">
            <v>2</v>
          </cell>
          <cell r="K1076" t="str">
            <v/>
          </cell>
        </row>
        <row r="1077">
          <cell r="A1077">
            <v>5820</v>
          </cell>
          <cell r="B1077" t="str">
            <v>CLINIC, SURGICAL SPECIALITIES</v>
          </cell>
          <cell r="C1077" t="str">
            <v>CANCER CENTER</v>
          </cell>
          <cell r="D1077">
            <v>1205</v>
          </cell>
          <cell r="E1077" t="str">
            <v>SHC</v>
          </cell>
          <cell r="F1077">
            <v>0</v>
          </cell>
          <cell r="G1077">
            <v>0</v>
          </cell>
          <cell r="H1077">
            <v>2</v>
          </cell>
          <cell r="I1077">
            <v>0</v>
          </cell>
          <cell r="J1077">
            <v>2</v>
          </cell>
          <cell r="K1077" t="str">
            <v/>
          </cell>
        </row>
        <row r="1078">
          <cell r="A1078">
            <v>5820</v>
          </cell>
          <cell r="B1078" t="str">
            <v>CLINIC, UROLOGY</v>
          </cell>
          <cell r="C1078" t="str">
            <v>CANCER CENTER</v>
          </cell>
          <cell r="D1078">
            <v>1205</v>
          </cell>
          <cell r="E1078" t="str">
            <v>SHC</v>
          </cell>
          <cell r="F1078">
            <v>0</v>
          </cell>
          <cell r="G1078">
            <v>0</v>
          </cell>
          <cell r="H1078">
            <v>2</v>
          </cell>
          <cell r="I1078">
            <v>0</v>
          </cell>
          <cell r="J1078">
            <v>2</v>
          </cell>
          <cell r="K1078" t="str">
            <v/>
          </cell>
        </row>
        <row r="1079">
          <cell r="A1079">
            <v>5820</v>
          </cell>
          <cell r="B1079" t="str">
            <v>CLINICAL CANCER CENTER</v>
          </cell>
          <cell r="C1079" t="str">
            <v>CANCER CENTER</v>
          </cell>
          <cell r="D1079">
            <v>1205</v>
          </cell>
          <cell r="E1079" t="str">
            <v>SHC</v>
          </cell>
          <cell r="F1079">
            <v>0</v>
          </cell>
          <cell r="G1079">
            <v>0</v>
          </cell>
          <cell r="H1079">
            <v>2</v>
          </cell>
          <cell r="I1079">
            <v>0</v>
          </cell>
          <cell r="J1079">
            <v>2</v>
          </cell>
          <cell r="K1079" t="str">
            <v/>
          </cell>
        </row>
        <row r="1080">
          <cell r="A1080">
            <v>5820</v>
          </cell>
          <cell r="B1080" t="str">
            <v>COMPREHENSIVE CANCER CENTER</v>
          </cell>
          <cell r="C1080" t="str">
            <v>CANCER CENTER</v>
          </cell>
          <cell r="D1080">
            <v>1205</v>
          </cell>
          <cell r="E1080" t="str">
            <v>SHC</v>
          </cell>
          <cell r="F1080">
            <v>0</v>
          </cell>
          <cell r="G1080">
            <v>0</v>
          </cell>
          <cell r="H1080">
            <v>2</v>
          </cell>
          <cell r="I1080">
            <v>0</v>
          </cell>
          <cell r="J1080">
            <v>2</v>
          </cell>
          <cell r="K1080" t="str">
            <v/>
          </cell>
        </row>
        <row r="1081">
          <cell r="A1081">
            <v>5820</v>
          </cell>
          <cell r="B1081" t="str">
            <v>NEUROLOGY CLINIC</v>
          </cell>
          <cell r="C1081" t="str">
            <v>CANCER CENTER</v>
          </cell>
          <cell r="D1081">
            <v>1205</v>
          </cell>
          <cell r="E1081" t="str">
            <v>SHC</v>
          </cell>
          <cell r="F1081">
            <v>0</v>
          </cell>
          <cell r="G1081">
            <v>0</v>
          </cell>
          <cell r="H1081">
            <v>2</v>
          </cell>
          <cell r="I1081">
            <v>0</v>
          </cell>
          <cell r="J1081">
            <v>2</v>
          </cell>
          <cell r="K1081" t="str">
            <v/>
          </cell>
        </row>
        <row r="1082">
          <cell r="A1082">
            <v>5820</v>
          </cell>
          <cell r="B1082" t="str">
            <v>NEUROSURGERY CLINIC</v>
          </cell>
          <cell r="C1082" t="str">
            <v>CANCER CENTER</v>
          </cell>
          <cell r="D1082">
            <v>1205</v>
          </cell>
          <cell r="E1082" t="str">
            <v>SHC</v>
          </cell>
          <cell r="F1082">
            <v>0</v>
          </cell>
          <cell r="G1082">
            <v>0</v>
          </cell>
          <cell r="H1082">
            <v>2</v>
          </cell>
          <cell r="I1082">
            <v>0</v>
          </cell>
          <cell r="J1082">
            <v>2</v>
          </cell>
          <cell r="K1082" t="str">
            <v/>
          </cell>
        </row>
        <row r="1083">
          <cell r="A1083">
            <v>5820</v>
          </cell>
          <cell r="B1083" t="str">
            <v>ONCOLOGY</v>
          </cell>
          <cell r="C1083" t="str">
            <v>CANCER CENTER</v>
          </cell>
          <cell r="D1083">
            <v>1205</v>
          </cell>
          <cell r="E1083" t="str">
            <v>SHC</v>
          </cell>
          <cell r="F1083">
            <v>0</v>
          </cell>
          <cell r="G1083">
            <v>0</v>
          </cell>
          <cell r="H1083">
            <v>2</v>
          </cell>
          <cell r="I1083">
            <v>0</v>
          </cell>
          <cell r="J1083">
            <v>2</v>
          </cell>
          <cell r="K1083" t="str">
            <v/>
          </cell>
        </row>
        <row r="1084">
          <cell r="A1084">
            <v>5820</v>
          </cell>
          <cell r="B1084" t="str">
            <v>ONCOLOGY (SRINANVAS &amp; ADVANI)</v>
          </cell>
          <cell r="C1084" t="str">
            <v>CANCER CENTER</v>
          </cell>
          <cell r="D1084">
            <v>1205</v>
          </cell>
          <cell r="E1084" t="str">
            <v>SHC</v>
          </cell>
          <cell r="F1084">
            <v>0</v>
          </cell>
          <cell r="G1084">
            <v>0</v>
          </cell>
          <cell r="H1084">
            <v>2</v>
          </cell>
          <cell r="I1084">
            <v>0</v>
          </cell>
          <cell r="J1084">
            <v>2</v>
          </cell>
          <cell r="K1084" t="str">
            <v/>
          </cell>
        </row>
        <row r="1085">
          <cell r="A1085">
            <v>5820</v>
          </cell>
          <cell r="B1085" t="str">
            <v>ONCOLOGY DAY CARE</v>
          </cell>
          <cell r="C1085" t="str">
            <v>CANCER CENTER</v>
          </cell>
          <cell r="D1085">
            <v>1205</v>
          </cell>
          <cell r="E1085" t="str">
            <v>SHC</v>
          </cell>
          <cell r="F1085">
            <v>0</v>
          </cell>
          <cell r="G1085">
            <v>0</v>
          </cell>
          <cell r="H1085">
            <v>2</v>
          </cell>
          <cell r="I1085">
            <v>0</v>
          </cell>
          <cell r="J1085">
            <v>2</v>
          </cell>
          <cell r="K1085" t="str">
            <v/>
          </cell>
        </row>
        <row r="1086">
          <cell r="A1086">
            <v>5820</v>
          </cell>
          <cell r="B1086" t="str">
            <v>OTOLARYNGOLOGY (HEAD &amp; NECK SURGERY)</v>
          </cell>
          <cell r="C1086" t="str">
            <v>CANCER CENTER</v>
          </cell>
          <cell r="D1086">
            <v>1205</v>
          </cell>
          <cell r="E1086" t="str">
            <v>SHC</v>
          </cell>
          <cell r="F1086">
            <v>0</v>
          </cell>
          <cell r="G1086">
            <v>0</v>
          </cell>
          <cell r="H1086">
            <v>2</v>
          </cell>
          <cell r="I1086">
            <v>0</v>
          </cell>
          <cell r="J1086">
            <v>2</v>
          </cell>
          <cell r="K1086" t="str">
            <v/>
          </cell>
        </row>
        <row r="1087">
          <cell r="A1087">
            <v>5820</v>
          </cell>
          <cell r="B1087" t="str">
            <v>RADIATION ONCOLOGY</v>
          </cell>
          <cell r="C1087" t="str">
            <v>CANCER CENTER</v>
          </cell>
          <cell r="D1087">
            <v>1205</v>
          </cell>
          <cell r="E1087" t="str">
            <v>SHC</v>
          </cell>
          <cell r="F1087">
            <v>0</v>
          </cell>
          <cell r="G1087">
            <v>0</v>
          </cell>
          <cell r="H1087">
            <v>2</v>
          </cell>
          <cell r="I1087">
            <v>0</v>
          </cell>
          <cell r="J1087">
            <v>2</v>
          </cell>
          <cell r="K1087" t="str">
            <v/>
          </cell>
        </row>
        <row r="1088">
          <cell r="A1088">
            <v>5821</v>
          </cell>
          <cell r="B1088" t="str">
            <v>PHYSICIAN OFFICES - SUITES 2300 SERIES</v>
          </cell>
          <cell r="C1088" t="str">
            <v>CANCER CENTER</v>
          </cell>
          <cell r="D1088">
            <v>2293</v>
          </cell>
          <cell r="E1088" t="str">
            <v>SHC</v>
          </cell>
          <cell r="F1088">
            <v>0</v>
          </cell>
          <cell r="G1088">
            <v>0</v>
          </cell>
          <cell r="H1088">
            <v>2</v>
          </cell>
          <cell r="I1088">
            <v>0</v>
          </cell>
          <cell r="J1088">
            <v>2</v>
          </cell>
          <cell r="K1088" t="str">
            <v/>
          </cell>
        </row>
        <row r="1089">
          <cell r="A1089">
            <v>5822</v>
          </cell>
          <cell r="B1089" t="str">
            <v>CLINICAL WORK AREA - SUITES 2300 SERIES</v>
          </cell>
          <cell r="C1089" t="str">
            <v>CANCER CENTER</v>
          </cell>
          <cell r="D1089">
            <v>2293</v>
          </cell>
          <cell r="E1089" t="str">
            <v>SHC</v>
          </cell>
          <cell r="F1089">
            <v>0</v>
          </cell>
          <cell r="G1089">
            <v>0</v>
          </cell>
          <cell r="H1089">
            <v>2</v>
          </cell>
          <cell r="I1089">
            <v>0</v>
          </cell>
          <cell r="J1089">
            <v>2</v>
          </cell>
          <cell r="K1089" t="str">
            <v/>
          </cell>
        </row>
        <row r="1090">
          <cell r="A1090">
            <v>5823</v>
          </cell>
          <cell r="B1090" t="str">
            <v xml:space="preserve">NURSE PRACTIONION AREA </v>
          </cell>
          <cell r="C1090" t="str">
            <v>CANCER CENTER</v>
          </cell>
          <cell r="D1090" t="str">
            <v xml:space="preserve">2ND FL </v>
          </cell>
          <cell r="E1090" t="str">
            <v>SHC</v>
          </cell>
          <cell r="F1090">
            <v>0</v>
          </cell>
          <cell r="G1090">
            <v>0</v>
          </cell>
          <cell r="H1090">
            <v>2</v>
          </cell>
          <cell r="I1090">
            <v>0</v>
          </cell>
          <cell r="J1090">
            <v>2</v>
          </cell>
          <cell r="K1090" t="str">
            <v/>
          </cell>
        </row>
        <row r="1091">
          <cell r="A1091">
            <v>5824</v>
          </cell>
          <cell r="B1091" t="str">
            <v>CLINICAL TRIALS AREA</v>
          </cell>
          <cell r="C1091" t="str">
            <v>CANCER CENTER</v>
          </cell>
          <cell r="D1091">
            <v>2208</v>
          </cell>
          <cell r="E1091" t="str">
            <v>SHC</v>
          </cell>
          <cell r="F1091">
            <v>0</v>
          </cell>
          <cell r="G1091">
            <v>0</v>
          </cell>
          <cell r="H1091">
            <v>2</v>
          </cell>
          <cell r="I1091">
            <v>0</v>
          </cell>
          <cell r="J1091">
            <v>2</v>
          </cell>
          <cell r="K1091" t="str">
            <v/>
          </cell>
        </row>
        <row r="1092">
          <cell r="A1092">
            <v>5825</v>
          </cell>
          <cell r="B1092" t="str">
            <v>INFUSION / APHERESIS - SUITES 2400 SERIES</v>
          </cell>
          <cell r="C1092" t="str">
            <v>CANCER CENTER</v>
          </cell>
          <cell r="D1092">
            <v>1205</v>
          </cell>
          <cell r="E1092" t="str">
            <v>SHC</v>
          </cell>
          <cell r="F1092">
            <v>0</v>
          </cell>
          <cell r="G1092">
            <v>0</v>
          </cell>
          <cell r="H1092">
            <v>2</v>
          </cell>
          <cell r="I1092">
            <v>0</v>
          </cell>
          <cell r="J1092">
            <v>2</v>
          </cell>
          <cell r="K1092" t="str">
            <v/>
          </cell>
        </row>
        <row r="1093">
          <cell r="A1093">
            <v>5826</v>
          </cell>
          <cell r="B1093" t="str">
            <v>PHYSICIANS OFFICES - SUITE 2200</v>
          </cell>
          <cell r="C1093" t="str">
            <v>CANCER CENTER</v>
          </cell>
          <cell r="D1093">
            <v>2293</v>
          </cell>
          <cell r="E1093" t="str">
            <v>SHC</v>
          </cell>
          <cell r="F1093">
            <v>0</v>
          </cell>
          <cell r="G1093">
            <v>0</v>
          </cell>
          <cell r="H1093">
            <v>2</v>
          </cell>
          <cell r="I1093">
            <v>0</v>
          </cell>
          <cell r="J1093">
            <v>2</v>
          </cell>
          <cell r="K1093" t="str">
            <v/>
          </cell>
        </row>
        <row r="1094">
          <cell r="A1094">
            <v>5827</v>
          </cell>
          <cell r="B1094" t="str">
            <v xml:space="preserve">CANCER CENTER ADMINISTRATION </v>
          </cell>
          <cell r="C1094" t="str">
            <v>CANCER CENTER</v>
          </cell>
          <cell r="D1094">
            <v>2208</v>
          </cell>
          <cell r="E1094" t="str">
            <v>SHC</v>
          </cell>
          <cell r="F1094">
            <v>0</v>
          </cell>
          <cell r="G1094">
            <v>0</v>
          </cell>
          <cell r="H1094">
            <v>2</v>
          </cell>
          <cell r="I1094">
            <v>0</v>
          </cell>
          <cell r="J1094">
            <v>2</v>
          </cell>
          <cell r="K1094" t="str">
            <v/>
          </cell>
        </row>
        <row r="1095">
          <cell r="A1095">
            <v>5828</v>
          </cell>
          <cell r="B1095" t="str">
            <v>BREST IMAGING</v>
          </cell>
          <cell r="C1095" t="str">
            <v>CANCER CENTER</v>
          </cell>
          <cell r="D1095" t="str">
            <v>2234A</v>
          </cell>
          <cell r="E1095" t="str">
            <v>SHC</v>
          </cell>
          <cell r="F1095">
            <v>0</v>
          </cell>
          <cell r="G1095">
            <v>0</v>
          </cell>
          <cell r="H1095">
            <v>2</v>
          </cell>
          <cell r="I1095">
            <v>0</v>
          </cell>
          <cell r="J1095">
            <v>2</v>
          </cell>
          <cell r="K1095" t="str">
            <v/>
          </cell>
        </row>
        <row r="1096">
          <cell r="A1096">
            <v>5829</v>
          </cell>
          <cell r="B1096" t="str">
            <v>CANCER CENTER PATIENT SERVICES / RECEPTION</v>
          </cell>
          <cell r="C1096" t="str">
            <v>CANCER CENTER</v>
          </cell>
          <cell r="D1096">
            <v>1205</v>
          </cell>
          <cell r="E1096" t="str">
            <v>SHC</v>
          </cell>
          <cell r="F1096">
            <v>0</v>
          </cell>
          <cell r="G1096">
            <v>0</v>
          </cell>
          <cell r="H1096">
            <v>2</v>
          </cell>
          <cell r="I1096">
            <v>0</v>
          </cell>
          <cell r="J1096">
            <v>2</v>
          </cell>
          <cell r="K1096" t="str">
            <v/>
          </cell>
        </row>
        <row r="1097">
          <cell r="A1097">
            <v>5830</v>
          </cell>
          <cell r="B1097">
            <v>0</v>
          </cell>
          <cell r="C1097" t="str">
            <v>CANCER CENTER</v>
          </cell>
          <cell r="D1097" t="str">
            <v>1ST FLOOR</v>
          </cell>
          <cell r="E1097" t="str">
            <v>SHC</v>
          </cell>
          <cell r="F1097">
            <v>0</v>
          </cell>
          <cell r="G1097">
            <v>0</v>
          </cell>
          <cell r="H1097">
            <v>2</v>
          </cell>
          <cell r="I1097">
            <v>0</v>
          </cell>
          <cell r="J1097">
            <v>2</v>
          </cell>
          <cell r="K1097" t="str">
            <v/>
          </cell>
        </row>
        <row r="1098">
          <cell r="A1098">
            <v>5831</v>
          </cell>
          <cell r="B1098">
            <v>0</v>
          </cell>
          <cell r="C1098" t="str">
            <v>CANCER CENTER</v>
          </cell>
          <cell r="D1098" t="str">
            <v>1ST FLOOR</v>
          </cell>
          <cell r="E1098" t="str">
            <v>SHC</v>
          </cell>
          <cell r="F1098">
            <v>0</v>
          </cell>
          <cell r="G1098">
            <v>0</v>
          </cell>
          <cell r="H1098">
            <v>2</v>
          </cell>
          <cell r="I1098">
            <v>0</v>
          </cell>
          <cell r="J1098">
            <v>2</v>
          </cell>
          <cell r="K1098" t="str">
            <v/>
          </cell>
        </row>
        <row r="1099">
          <cell r="A1099">
            <v>5832</v>
          </cell>
          <cell r="B1099">
            <v>0</v>
          </cell>
          <cell r="C1099" t="str">
            <v>CANCER CENTER</v>
          </cell>
          <cell r="D1099" t="str">
            <v>1ST FLOOR</v>
          </cell>
          <cell r="E1099" t="str">
            <v>SHC</v>
          </cell>
          <cell r="F1099">
            <v>0</v>
          </cell>
          <cell r="G1099">
            <v>0</v>
          </cell>
          <cell r="H1099">
            <v>2</v>
          </cell>
          <cell r="I1099">
            <v>0</v>
          </cell>
          <cell r="J1099">
            <v>2</v>
          </cell>
          <cell r="K1099" t="str">
            <v/>
          </cell>
        </row>
        <row r="1100">
          <cell r="A1100">
            <v>5833</v>
          </cell>
          <cell r="B1100">
            <v>0</v>
          </cell>
          <cell r="C1100" t="str">
            <v>CANCER CENTER</v>
          </cell>
          <cell r="D1100" t="str">
            <v>1ST FLOOR</v>
          </cell>
          <cell r="E1100" t="str">
            <v>SHC</v>
          </cell>
          <cell r="F1100">
            <v>0</v>
          </cell>
          <cell r="G1100">
            <v>0</v>
          </cell>
          <cell r="H1100">
            <v>2</v>
          </cell>
          <cell r="I1100">
            <v>0</v>
          </cell>
          <cell r="J1100">
            <v>2</v>
          </cell>
          <cell r="K1100" t="str">
            <v/>
          </cell>
        </row>
        <row r="1101">
          <cell r="A1101">
            <v>5834</v>
          </cell>
          <cell r="B1101" t="str">
            <v>WALGREEN'S PHARMACY</v>
          </cell>
          <cell r="C1101" t="str">
            <v>CANCER CENTER</v>
          </cell>
          <cell r="D1101">
            <v>1101</v>
          </cell>
          <cell r="E1101" t="str">
            <v>SHC</v>
          </cell>
          <cell r="F1101">
            <v>0</v>
          </cell>
          <cell r="G1101">
            <v>0</v>
          </cell>
          <cell r="H1101">
            <v>2</v>
          </cell>
          <cell r="I1101">
            <v>0</v>
          </cell>
          <cell r="J1101">
            <v>2</v>
          </cell>
          <cell r="K1101" t="str">
            <v/>
          </cell>
        </row>
        <row r="1102">
          <cell r="A1102">
            <v>5835</v>
          </cell>
          <cell r="B1102" t="str">
            <v>HEALTH LIBRARY</v>
          </cell>
          <cell r="C1102" t="str">
            <v>CANCER CENTER</v>
          </cell>
          <cell r="D1102">
            <v>1108</v>
          </cell>
          <cell r="E1102" t="str">
            <v>SHC</v>
          </cell>
          <cell r="F1102">
            <v>0</v>
          </cell>
          <cell r="G1102">
            <v>0</v>
          </cell>
          <cell r="H1102">
            <v>2</v>
          </cell>
          <cell r="I1102">
            <v>0</v>
          </cell>
          <cell r="J1102">
            <v>2</v>
          </cell>
          <cell r="K1102" t="str">
            <v/>
          </cell>
        </row>
        <row r="1103">
          <cell r="A1103">
            <v>5836</v>
          </cell>
          <cell r="B1103" t="str">
            <v>RADIOLOGY SUITES  (1102-1236)</v>
          </cell>
          <cell r="C1103" t="str">
            <v>CANCER CENTER</v>
          </cell>
          <cell r="D1103">
            <v>1205</v>
          </cell>
          <cell r="E1103" t="str">
            <v>SHC</v>
          </cell>
          <cell r="F1103">
            <v>0</v>
          </cell>
          <cell r="G1103">
            <v>0</v>
          </cell>
          <cell r="H1103">
            <v>2</v>
          </cell>
          <cell r="I1103">
            <v>0</v>
          </cell>
          <cell r="J1103">
            <v>2</v>
          </cell>
          <cell r="K1103" t="str">
            <v/>
          </cell>
        </row>
        <row r="1104">
          <cell r="A1104">
            <v>5837</v>
          </cell>
          <cell r="B1104" t="str">
            <v>SUITE 1205 -  FILE ROOM HMIS</v>
          </cell>
          <cell r="C1104" t="str">
            <v>CANCER CENTER</v>
          </cell>
          <cell r="D1104" t="str">
            <v>#1205</v>
          </cell>
          <cell r="E1104" t="str">
            <v>SHC</v>
          </cell>
          <cell r="F1104">
            <v>0</v>
          </cell>
          <cell r="G1104">
            <v>0</v>
          </cell>
          <cell r="H1104">
            <v>2</v>
          </cell>
          <cell r="I1104">
            <v>0</v>
          </cell>
          <cell r="J1104">
            <v>2</v>
          </cell>
          <cell r="K1104" t="str">
            <v/>
          </cell>
        </row>
        <row r="1105">
          <cell r="A1105">
            <v>5838</v>
          </cell>
          <cell r="B1105" t="str">
            <v>BREST IMAGING - SUITE 2234</v>
          </cell>
          <cell r="C1105" t="str">
            <v>CANCER CENTER</v>
          </cell>
          <cell r="D1105">
            <v>2293</v>
          </cell>
          <cell r="E1105" t="str">
            <v>SHC</v>
          </cell>
          <cell r="F1105">
            <v>0</v>
          </cell>
          <cell r="G1105">
            <v>0</v>
          </cell>
          <cell r="H1105">
            <v>2</v>
          </cell>
          <cell r="I1105">
            <v>0</v>
          </cell>
          <cell r="J1105">
            <v>2</v>
          </cell>
          <cell r="K1105" t="str">
            <v/>
          </cell>
        </row>
        <row r="1106">
          <cell r="A1106">
            <v>5839</v>
          </cell>
          <cell r="B1106">
            <v>0</v>
          </cell>
          <cell r="C1106" t="str">
            <v>CANCER CENTER</v>
          </cell>
          <cell r="D1106" t="str">
            <v>GROUND</v>
          </cell>
          <cell r="E1106" t="str">
            <v>SHC</v>
          </cell>
          <cell r="F1106">
            <v>0</v>
          </cell>
          <cell r="G1106">
            <v>0</v>
          </cell>
          <cell r="H1106">
            <v>2</v>
          </cell>
          <cell r="I1106">
            <v>0</v>
          </cell>
          <cell r="J1106">
            <v>2</v>
          </cell>
          <cell r="K1106" t="str">
            <v/>
          </cell>
        </row>
        <row r="1107">
          <cell r="A1107">
            <v>5840</v>
          </cell>
          <cell r="B1107">
            <v>0</v>
          </cell>
          <cell r="C1107" t="str">
            <v>CANCER CENTER</v>
          </cell>
          <cell r="D1107" t="str">
            <v>GROUND</v>
          </cell>
          <cell r="E1107" t="str">
            <v>SHC</v>
          </cell>
          <cell r="F1107">
            <v>0</v>
          </cell>
          <cell r="G1107">
            <v>0</v>
          </cell>
          <cell r="H1107">
            <v>2</v>
          </cell>
          <cell r="I1107">
            <v>0</v>
          </cell>
          <cell r="J1107">
            <v>2</v>
          </cell>
          <cell r="K1107" t="str">
            <v/>
          </cell>
        </row>
        <row r="1108">
          <cell r="A1108">
            <v>5841</v>
          </cell>
          <cell r="B1108">
            <v>0</v>
          </cell>
          <cell r="C1108" t="str">
            <v>CANCER CENTER</v>
          </cell>
          <cell r="D1108" t="str">
            <v>GROUND</v>
          </cell>
          <cell r="E1108" t="str">
            <v>SHC</v>
          </cell>
          <cell r="F1108">
            <v>0</v>
          </cell>
          <cell r="G1108">
            <v>0</v>
          </cell>
          <cell r="H1108">
            <v>2</v>
          </cell>
          <cell r="I1108">
            <v>0</v>
          </cell>
          <cell r="J1108">
            <v>2</v>
          </cell>
          <cell r="K1108" t="str">
            <v/>
          </cell>
        </row>
        <row r="1109">
          <cell r="A1109">
            <v>5842</v>
          </cell>
          <cell r="B1109">
            <v>0</v>
          </cell>
          <cell r="C1109" t="str">
            <v>CANCER CENTER</v>
          </cell>
          <cell r="D1109" t="str">
            <v>GROUND</v>
          </cell>
          <cell r="E1109" t="str">
            <v>SHC</v>
          </cell>
          <cell r="F1109">
            <v>0</v>
          </cell>
          <cell r="G1109">
            <v>0</v>
          </cell>
          <cell r="H1109">
            <v>2</v>
          </cell>
          <cell r="I1109">
            <v>0</v>
          </cell>
          <cell r="J1109">
            <v>2</v>
          </cell>
          <cell r="K1109" t="str">
            <v/>
          </cell>
        </row>
        <row r="1110">
          <cell r="A1110">
            <v>5847</v>
          </cell>
          <cell r="B1110" t="str">
            <v>CLINIC, LYMPHOMA</v>
          </cell>
          <cell r="C1110" t="str">
            <v>CANCER CENTER</v>
          </cell>
          <cell r="D1110" t="str">
            <v>G234</v>
          </cell>
          <cell r="E1110" t="str">
            <v>SHC</v>
          </cell>
          <cell r="F1110">
            <v>0</v>
          </cell>
          <cell r="G1110">
            <v>0</v>
          </cell>
          <cell r="H1110">
            <v>2</v>
          </cell>
          <cell r="I1110">
            <v>0</v>
          </cell>
          <cell r="J1110">
            <v>2</v>
          </cell>
          <cell r="K1110" t="str">
            <v/>
          </cell>
        </row>
        <row r="1111">
          <cell r="A1111">
            <v>5847</v>
          </cell>
          <cell r="B1111" t="str">
            <v>CLINIC, RADIATION ONCOLOGY</v>
          </cell>
          <cell r="C1111" t="str">
            <v>CANCER CENTER</v>
          </cell>
          <cell r="D1111" t="str">
            <v>G234</v>
          </cell>
          <cell r="E1111" t="str">
            <v>SHC</v>
          </cell>
          <cell r="F1111">
            <v>0</v>
          </cell>
          <cell r="G1111">
            <v>0</v>
          </cell>
          <cell r="H1111">
            <v>2</v>
          </cell>
          <cell r="I1111">
            <v>0</v>
          </cell>
          <cell r="J1111">
            <v>2</v>
          </cell>
          <cell r="K1111" t="str">
            <v/>
          </cell>
        </row>
        <row r="1112">
          <cell r="A1112">
            <v>5847</v>
          </cell>
          <cell r="B1112" t="str">
            <v>RADIATION ONCOLOGY</v>
          </cell>
          <cell r="C1112" t="str">
            <v>CANCER CENTER</v>
          </cell>
          <cell r="D1112" t="str">
            <v>G234</v>
          </cell>
          <cell r="E1112" t="str">
            <v>SHC</v>
          </cell>
          <cell r="F1112">
            <v>0</v>
          </cell>
          <cell r="G1112">
            <v>0</v>
          </cell>
          <cell r="H1112">
            <v>2</v>
          </cell>
          <cell r="I1112">
            <v>0</v>
          </cell>
          <cell r="J1112">
            <v>2</v>
          </cell>
          <cell r="K1112" t="str">
            <v/>
          </cell>
        </row>
        <row r="1113">
          <cell r="A1113">
            <v>5847</v>
          </cell>
          <cell r="B1113" t="str">
            <v>RADIATION THERAPY</v>
          </cell>
          <cell r="C1113" t="str">
            <v>CANCER CENTER</v>
          </cell>
          <cell r="D1113" t="str">
            <v>G234</v>
          </cell>
          <cell r="E1113" t="str">
            <v>SHC</v>
          </cell>
          <cell r="F1113">
            <v>0</v>
          </cell>
          <cell r="G1113">
            <v>0</v>
          </cell>
          <cell r="H1113">
            <v>2</v>
          </cell>
          <cell r="I1113">
            <v>0</v>
          </cell>
          <cell r="J1113">
            <v>2</v>
          </cell>
          <cell r="K1113" t="str">
            <v/>
          </cell>
        </row>
        <row r="1114">
          <cell r="A1114">
            <v>5851</v>
          </cell>
          <cell r="B1114" t="str">
            <v xml:space="preserve"> MEDICAL NEPHROLOGY</v>
          </cell>
          <cell r="C1114" t="str">
            <v>780 WELCH RD.</v>
          </cell>
          <cell r="D1114">
            <v>106</v>
          </cell>
          <cell r="E1114" t="str">
            <v>SHC</v>
          </cell>
          <cell r="F1114">
            <v>0</v>
          </cell>
          <cell r="G1114">
            <v>0</v>
          </cell>
          <cell r="H1114">
            <v>2</v>
          </cell>
          <cell r="I1114">
            <v>0</v>
          </cell>
          <cell r="J1114">
            <v>2</v>
          </cell>
          <cell r="K1114" t="str">
            <v/>
          </cell>
        </row>
        <row r="1115">
          <cell r="A1115" t="str">
            <v>5250A</v>
          </cell>
          <cell r="B1115" t="str">
            <v>EMPLOYEE AND LABOR RELATIONS DEPT. (H/R)</v>
          </cell>
          <cell r="C1115" t="str">
            <v>SHC</v>
          </cell>
          <cell r="D1115" t="str">
            <v>HG016</v>
          </cell>
          <cell r="E1115" t="str">
            <v>SHC</v>
          </cell>
          <cell r="F1115">
            <v>0</v>
          </cell>
          <cell r="G1115">
            <v>0</v>
          </cell>
          <cell r="H1115">
            <v>2</v>
          </cell>
          <cell r="I1115">
            <v>0</v>
          </cell>
          <cell r="J1115">
            <v>2</v>
          </cell>
          <cell r="K1115" t="str">
            <v/>
          </cell>
        </row>
        <row r="1116">
          <cell r="A1116" t="str">
            <v>5714A</v>
          </cell>
          <cell r="B1116" t="str">
            <v>OUTREACH - CLIN LAB</v>
          </cell>
          <cell r="C1116" t="str">
            <v xml:space="preserve"> HOOVER </v>
          </cell>
          <cell r="D1116" t="str">
            <v>NURS COT</v>
          </cell>
          <cell r="E1116" t="str">
            <v>SHC</v>
          </cell>
          <cell r="F1116">
            <v>0</v>
          </cell>
          <cell r="G1116">
            <v>0</v>
          </cell>
          <cell r="H1116">
            <v>2</v>
          </cell>
          <cell r="I1116">
            <v>0</v>
          </cell>
          <cell r="J1116">
            <v>2</v>
          </cell>
          <cell r="K1116" t="str">
            <v/>
          </cell>
        </row>
        <row r="1117">
          <cell r="A1117">
            <v>5517</v>
          </cell>
          <cell r="B1117" t="str">
            <v>COMMUNITY AND PHYSICIANS RELATIONS, LPCH</v>
          </cell>
          <cell r="C1117" t="str">
            <v xml:space="preserve">1070 ARASTRADERO </v>
          </cell>
          <cell r="D1117" t="str">
            <v>2C2309</v>
          </cell>
          <cell r="E1117" t="str">
            <v>SHC/LPCH</v>
          </cell>
          <cell r="F1117">
            <v>0</v>
          </cell>
          <cell r="G1117">
            <v>0</v>
          </cell>
          <cell r="H1117">
            <v>1</v>
          </cell>
          <cell r="I1117">
            <v>1</v>
          </cell>
          <cell r="J1117">
            <v>2</v>
          </cell>
          <cell r="K1117" t="str">
            <v>Y</v>
          </cell>
        </row>
        <row r="1118">
          <cell r="A1118">
            <v>5871</v>
          </cell>
          <cell r="B1118" t="str">
            <v>PLANNING DESIGN AND CONSTRUCTION</v>
          </cell>
          <cell r="C1118" t="str">
            <v>1520 PAGE MILL RD.</v>
          </cell>
          <cell r="D1118" t="str">
            <v>P218</v>
          </cell>
          <cell r="E1118" t="str">
            <v>SHC/LPCH</v>
          </cell>
          <cell r="F1118">
            <v>0</v>
          </cell>
          <cell r="G1118">
            <v>0</v>
          </cell>
          <cell r="H1118">
            <v>1</v>
          </cell>
          <cell r="I1118">
            <v>1</v>
          </cell>
          <cell r="J1118">
            <v>2</v>
          </cell>
          <cell r="K1118" t="str">
            <v>Y</v>
          </cell>
        </row>
        <row r="1119">
          <cell r="A1119">
            <v>5105</v>
          </cell>
          <cell r="B1119" t="str">
            <v>DIAGNOSTIC RADIOLOGY</v>
          </cell>
          <cell r="C1119" t="str">
            <v>Grant</v>
          </cell>
          <cell r="D1119" t="str">
            <v xml:space="preserve"> S048</v>
          </cell>
          <cell r="E1119" t="str">
            <v>MS</v>
          </cell>
          <cell r="F1119">
            <v>1</v>
          </cell>
          <cell r="G1119">
            <v>0</v>
          </cell>
          <cell r="H1119">
            <v>1</v>
          </cell>
          <cell r="I1119">
            <v>0</v>
          </cell>
          <cell r="J1119">
            <v>2</v>
          </cell>
          <cell r="K1119" t="str">
            <v/>
          </cell>
        </row>
        <row r="1120">
          <cell r="A1120">
            <v>5230</v>
          </cell>
          <cell r="B1120" t="str">
            <v>BOARD OF DIRECTORS</v>
          </cell>
          <cell r="C1120" t="str">
            <v>SoM Owned - Others</v>
          </cell>
          <cell r="D1120" t="str">
            <v xml:space="preserve"> H3200</v>
          </cell>
          <cell r="E1120" t="str">
            <v>MS</v>
          </cell>
          <cell r="F1120">
            <v>1</v>
          </cell>
          <cell r="G1120">
            <v>0</v>
          </cell>
          <cell r="H1120">
            <v>1</v>
          </cell>
          <cell r="I1120">
            <v>0</v>
          </cell>
          <cell r="J1120">
            <v>2</v>
          </cell>
          <cell r="K1120" t="str">
            <v/>
          </cell>
        </row>
        <row r="1121">
          <cell r="A1121">
            <v>5235</v>
          </cell>
          <cell r="B1121" t="str">
            <v>EMG / ELECTRO PHYSIOLOGY</v>
          </cell>
          <cell r="C1121" t="str">
            <v>SoM Owned - Others</v>
          </cell>
          <cell r="D1121" t="str">
            <v xml:space="preserve"> H3160</v>
          </cell>
          <cell r="E1121" t="str">
            <v>MS</v>
          </cell>
          <cell r="F1121">
            <v>0.5</v>
          </cell>
          <cell r="G1121">
            <v>0</v>
          </cell>
          <cell r="H1121">
            <v>0.5</v>
          </cell>
          <cell r="I1121">
            <v>0</v>
          </cell>
          <cell r="J1121">
            <v>1</v>
          </cell>
          <cell r="K1121" t="str">
            <v/>
          </cell>
        </row>
        <row r="1122">
          <cell r="A1122">
            <v>5251</v>
          </cell>
          <cell r="B1122" t="str">
            <v>CLINICAL RESEARCH CENTER (GENERAL)</v>
          </cell>
          <cell r="C1122" t="str">
            <v>SoM Owned - Others</v>
          </cell>
          <cell r="D1122" t="str">
            <v xml:space="preserve"> H1</v>
          </cell>
          <cell r="E1122" t="str">
            <v>MS</v>
          </cell>
          <cell r="F1122">
            <v>0.5</v>
          </cell>
          <cell r="G1122">
            <v>0</v>
          </cell>
          <cell r="H1122">
            <v>0.5</v>
          </cell>
          <cell r="I1122">
            <v>0</v>
          </cell>
          <cell r="J1122">
            <v>1</v>
          </cell>
          <cell r="K1122" t="str">
            <v/>
          </cell>
        </row>
        <row r="1123">
          <cell r="A1123">
            <v>5251</v>
          </cell>
          <cell r="B1123" t="str">
            <v>NURSING UNIT, GCRC (GEN. CLIN. RESEARCH)</v>
          </cell>
          <cell r="C1123" t="str">
            <v>SoM Owned - Others</v>
          </cell>
          <cell r="D1123" t="str">
            <v xml:space="preserve"> H1</v>
          </cell>
          <cell r="E1123" t="str">
            <v>MS</v>
          </cell>
          <cell r="F1123">
            <v>1</v>
          </cell>
          <cell r="G1123">
            <v>0</v>
          </cell>
          <cell r="H1123">
            <v>1</v>
          </cell>
          <cell r="I1123">
            <v>0</v>
          </cell>
          <cell r="J1123">
            <v>2</v>
          </cell>
          <cell r="K1123" t="str">
            <v/>
          </cell>
        </row>
        <row r="1124">
          <cell r="A1124">
            <v>5270</v>
          </cell>
          <cell r="B1124" t="str">
            <v>CAST ROOM</v>
          </cell>
          <cell r="C1124" t="str">
            <v>SoM Owned - Others</v>
          </cell>
          <cell r="D1124" t="str">
            <v xml:space="preserve"> C3</v>
          </cell>
          <cell r="E1124" t="str">
            <v>MS</v>
          </cell>
          <cell r="F1124">
            <v>1</v>
          </cell>
          <cell r="G1124">
            <v>0</v>
          </cell>
          <cell r="H1124">
            <v>1</v>
          </cell>
          <cell r="I1124">
            <v>0</v>
          </cell>
          <cell r="J1124">
            <v>2</v>
          </cell>
          <cell r="K1124" t="str">
            <v/>
          </cell>
        </row>
        <row r="1125">
          <cell r="A1125">
            <v>5282</v>
          </cell>
          <cell r="B1125" t="str">
            <v>VALUE IMPROVEMENT, DEPARTMENT OF</v>
          </cell>
          <cell r="C1125" t="str">
            <v>SoM Owned - Others</v>
          </cell>
          <cell r="D1125" t="str">
            <v xml:space="preserve"> H1108</v>
          </cell>
          <cell r="E1125" t="str">
            <v>MS</v>
          </cell>
          <cell r="F1125">
            <v>1</v>
          </cell>
          <cell r="G1125">
            <v>0</v>
          </cell>
          <cell r="H1125">
            <v>1</v>
          </cell>
          <cell r="I1125">
            <v>0</v>
          </cell>
          <cell r="J1125">
            <v>2</v>
          </cell>
          <cell r="K1125" t="str">
            <v/>
          </cell>
        </row>
        <row r="1126">
          <cell r="A1126">
            <v>5319</v>
          </cell>
          <cell r="B1126" t="str">
            <v>CLINIC, PRE TRANSPLANT</v>
          </cell>
          <cell r="C1126" t="str">
            <v>SoM Owned - Others</v>
          </cell>
          <cell r="D1126" t="str">
            <v xml:space="preserve"> A265</v>
          </cell>
          <cell r="E1126" t="str">
            <v>MS</v>
          </cell>
          <cell r="F1126">
            <v>1</v>
          </cell>
          <cell r="G1126">
            <v>0</v>
          </cell>
          <cell r="H1126">
            <v>1</v>
          </cell>
          <cell r="I1126">
            <v>0</v>
          </cell>
          <cell r="J1126">
            <v>2</v>
          </cell>
          <cell r="K1126" t="str">
            <v/>
          </cell>
        </row>
        <row r="1127">
          <cell r="A1127">
            <v>5404</v>
          </cell>
          <cell r="B1127" t="str">
            <v>CENTER FOR EXCELLENCE</v>
          </cell>
          <cell r="C1127" t="str">
            <v xml:space="preserve"> MSOB</v>
          </cell>
          <cell r="D1127" t="str">
            <v>X-347</v>
          </cell>
          <cell r="E1127" t="str">
            <v>MS</v>
          </cell>
          <cell r="F1127">
            <v>1</v>
          </cell>
          <cell r="G1127">
            <v>0</v>
          </cell>
          <cell r="H1127">
            <v>1</v>
          </cell>
          <cell r="I1127">
            <v>0</v>
          </cell>
          <cell r="J1127">
            <v>2</v>
          </cell>
          <cell r="K1127" t="str">
            <v/>
          </cell>
        </row>
        <row r="1128">
          <cell r="A1128">
            <v>5404</v>
          </cell>
          <cell r="B1128" t="str">
            <v>HEALTH CAREERS OPPORTUNIYY PROGRAM</v>
          </cell>
          <cell r="C1128" t="str">
            <v xml:space="preserve"> MSOB</v>
          </cell>
          <cell r="D1128" t="str">
            <v>X-347</v>
          </cell>
          <cell r="E1128" t="str">
            <v>MS</v>
          </cell>
          <cell r="F1128">
            <v>1</v>
          </cell>
          <cell r="G1128">
            <v>0</v>
          </cell>
          <cell r="H1128">
            <v>1</v>
          </cell>
          <cell r="I1128">
            <v>0</v>
          </cell>
          <cell r="J1128">
            <v>2</v>
          </cell>
          <cell r="K1128" t="str">
            <v/>
          </cell>
        </row>
        <row r="1129">
          <cell r="A1129">
            <v>5512</v>
          </cell>
          <cell r="B1129" t="str">
            <v>TRAINING AND ORGANIZATIONAL DEV. (EFF 5/16/03)</v>
          </cell>
          <cell r="C1129" t="str">
            <v>SoM Leased - Others</v>
          </cell>
          <cell r="D1129" t="str">
            <v xml:space="preserve"> </v>
          </cell>
          <cell r="E1129" t="str">
            <v>MS</v>
          </cell>
          <cell r="F1129">
            <v>1</v>
          </cell>
          <cell r="G1129">
            <v>0</v>
          </cell>
          <cell r="H1129">
            <v>1</v>
          </cell>
          <cell r="I1129">
            <v>0</v>
          </cell>
          <cell r="J1129">
            <v>2</v>
          </cell>
          <cell r="K1129" t="str">
            <v/>
          </cell>
        </row>
        <row r="1130">
          <cell r="A1130">
            <v>5635</v>
          </cell>
          <cell r="B1130" t="str">
            <v>OR (PHARMACY)</v>
          </cell>
          <cell r="C1130" t="str">
            <v>SoM Owned - Others</v>
          </cell>
          <cell r="D1130" t="str">
            <v xml:space="preserve"> H2529</v>
          </cell>
          <cell r="E1130" t="str">
            <v>MS</v>
          </cell>
          <cell r="F1130">
            <v>0.5</v>
          </cell>
          <cell r="G1130">
            <v>0</v>
          </cell>
          <cell r="H1130">
            <v>0.5</v>
          </cell>
          <cell r="I1130">
            <v>0</v>
          </cell>
          <cell r="J1130">
            <v>1</v>
          </cell>
          <cell r="K1130" t="str">
            <v/>
          </cell>
        </row>
        <row r="1131">
          <cell r="A1131">
            <v>5636</v>
          </cell>
          <cell r="B1131" t="str">
            <v>OR (ADMINISTRATION)</v>
          </cell>
          <cell r="C1131" t="str">
            <v>SoM Owned - Others</v>
          </cell>
          <cell r="D1131" t="str">
            <v xml:space="preserve"> H3510</v>
          </cell>
          <cell r="E1131" t="str">
            <v>MS</v>
          </cell>
          <cell r="F1131">
            <v>0.5</v>
          </cell>
          <cell r="G1131">
            <v>0</v>
          </cell>
          <cell r="H1131">
            <v>0.5</v>
          </cell>
          <cell r="I1131">
            <v>0</v>
          </cell>
          <cell r="J1131">
            <v>1</v>
          </cell>
          <cell r="K1131" t="str">
            <v/>
          </cell>
        </row>
        <row r="1132">
          <cell r="A1132">
            <v>5715</v>
          </cell>
          <cell r="B1132" t="str">
            <v>PLASTIC SURGERY</v>
          </cell>
          <cell r="C1132" t="str">
            <v>770 WELCH RD.</v>
          </cell>
          <cell r="D1132" t="str">
            <v>4TH FL</v>
          </cell>
          <cell r="E1132" t="str">
            <v>MS</v>
          </cell>
          <cell r="F1132">
            <v>1</v>
          </cell>
          <cell r="G1132">
            <v>0</v>
          </cell>
          <cell r="H1132">
            <v>1</v>
          </cell>
          <cell r="I1132">
            <v>0</v>
          </cell>
          <cell r="J1132">
            <v>2</v>
          </cell>
          <cell r="K1132" t="str">
            <v/>
          </cell>
        </row>
        <row r="1133">
          <cell r="A1133">
            <v>5717</v>
          </cell>
          <cell r="B1133" t="str">
            <v>CENTER FOR PSYCHIATRY AND THE LAW</v>
          </cell>
          <cell r="C1133" t="str">
            <v>401 Quarry</v>
          </cell>
          <cell r="D1133">
            <v>3365</v>
          </cell>
          <cell r="E1133" t="str">
            <v>MS</v>
          </cell>
          <cell r="F1133">
            <v>1</v>
          </cell>
          <cell r="G1133">
            <v>0</v>
          </cell>
          <cell r="H1133">
            <v>1</v>
          </cell>
          <cell r="I1133">
            <v>0</v>
          </cell>
          <cell r="J1133">
            <v>2</v>
          </cell>
          <cell r="K1133" t="str">
            <v/>
          </cell>
        </row>
        <row r="1134">
          <cell r="A1134">
            <v>5718</v>
          </cell>
          <cell r="B1134" t="str">
            <v>PSYCHIATRY (SPIEGEL GROUP)</v>
          </cell>
          <cell r="C1134" t="str">
            <v>401 Quarry</v>
          </cell>
          <cell r="D1134" t="str">
            <v>C-231</v>
          </cell>
          <cell r="E1134" t="str">
            <v>MS</v>
          </cell>
          <cell r="F1134">
            <v>1</v>
          </cell>
          <cell r="G1134">
            <v>0</v>
          </cell>
          <cell r="H1134">
            <v>1</v>
          </cell>
          <cell r="I1134">
            <v>0</v>
          </cell>
          <cell r="J1134">
            <v>2</v>
          </cell>
          <cell r="K1134" t="str">
            <v/>
          </cell>
        </row>
        <row r="1135">
          <cell r="A1135">
            <v>5719</v>
          </cell>
          <cell r="B1135" t="str">
            <v>CHILD PSYCHIATRY</v>
          </cell>
          <cell r="C1135" t="str">
            <v>401 Quarry</v>
          </cell>
          <cell r="D1135" t="str">
            <v>C-108C</v>
          </cell>
          <cell r="E1135" t="str">
            <v>MS</v>
          </cell>
          <cell r="F1135">
            <v>1</v>
          </cell>
          <cell r="G1135">
            <v>0</v>
          </cell>
          <cell r="H1135">
            <v>1</v>
          </cell>
          <cell r="I1135">
            <v>0</v>
          </cell>
          <cell r="J1135">
            <v>2</v>
          </cell>
          <cell r="K1135" t="str">
            <v/>
          </cell>
        </row>
        <row r="1136">
          <cell r="A1136">
            <v>5720</v>
          </cell>
          <cell r="B1136" t="str">
            <v>PSYCHIATRY (MED RECORDS -2ND FLOOR ONLY)</v>
          </cell>
          <cell r="C1136" t="str">
            <v>401 Quarry</v>
          </cell>
          <cell r="D1136" t="str">
            <v>2301A</v>
          </cell>
          <cell r="E1136" t="str">
            <v>MS</v>
          </cell>
          <cell r="F1136">
            <v>1</v>
          </cell>
          <cell r="G1136">
            <v>0</v>
          </cell>
          <cell r="H1136">
            <v>1</v>
          </cell>
          <cell r="I1136">
            <v>0</v>
          </cell>
          <cell r="J1136">
            <v>2</v>
          </cell>
          <cell r="K1136" t="str">
            <v/>
          </cell>
        </row>
        <row r="1137">
          <cell r="A1137">
            <v>5721</v>
          </cell>
          <cell r="B1137" t="str">
            <v>PSYCHIATRY- OBSESSIVE COMPLUSIVE DISORDERS</v>
          </cell>
          <cell r="C1137" t="str">
            <v>401 Quarry</v>
          </cell>
          <cell r="D1137">
            <v>2370</v>
          </cell>
          <cell r="E1137" t="str">
            <v>MS</v>
          </cell>
          <cell r="F1137">
            <v>1</v>
          </cell>
          <cell r="G1137">
            <v>0</v>
          </cell>
          <cell r="H1137">
            <v>1</v>
          </cell>
          <cell r="I1137">
            <v>0</v>
          </cell>
          <cell r="J1137">
            <v>2</v>
          </cell>
          <cell r="K1137" t="str">
            <v/>
          </cell>
        </row>
        <row r="1138">
          <cell r="A1138">
            <v>5722</v>
          </cell>
          <cell r="B1138" t="str">
            <v>PSYCHIATRY (BEHAVIORAL MED)</v>
          </cell>
          <cell r="C1138" t="str">
            <v>401 Quarry</v>
          </cell>
          <cell r="D1138">
            <v>1326</v>
          </cell>
          <cell r="E1138" t="str">
            <v>MS</v>
          </cell>
          <cell r="F1138">
            <v>1</v>
          </cell>
          <cell r="G1138">
            <v>0</v>
          </cell>
          <cell r="H1138">
            <v>1</v>
          </cell>
          <cell r="I1138">
            <v>0</v>
          </cell>
          <cell r="J1138">
            <v>2</v>
          </cell>
          <cell r="K1138" t="str">
            <v/>
          </cell>
        </row>
        <row r="1139">
          <cell r="A1139">
            <v>5723</v>
          </cell>
          <cell r="B1139" t="str">
            <v>PARTIAL HOSPITAL PROGRAM</v>
          </cell>
          <cell r="C1139" t="str">
            <v>401 Quarry</v>
          </cell>
          <cell r="D1139">
            <v>2200</v>
          </cell>
          <cell r="E1139" t="str">
            <v>MS</v>
          </cell>
          <cell r="F1139">
            <v>1</v>
          </cell>
          <cell r="G1139">
            <v>0</v>
          </cell>
          <cell r="H1139">
            <v>1</v>
          </cell>
          <cell r="I1139">
            <v>0</v>
          </cell>
          <cell r="J1139">
            <v>2</v>
          </cell>
          <cell r="K1139" t="str">
            <v/>
          </cell>
        </row>
        <row r="1140">
          <cell r="A1140">
            <v>5791</v>
          </cell>
          <cell r="B1140" t="str">
            <v>PROCESS EXCELLENCE</v>
          </cell>
          <cell r="C1140" t="str">
            <v>SoM Owned - Others</v>
          </cell>
          <cell r="D1140" t="str">
            <v>HC034</v>
          </cell>
          <cell r="E1140" t="str">
            <v>MS</v>
          </cell>
          <cell r="F1140">
            <v>1</v>
          </cell>
          <cell r="G1140">
            <v>0</v>
          </cell>
          <cell r="H1140">
            <v>1</v>
          </cell>
          <cell r="I1140">
            <v>0</v>
          </cell>
          <cell r="J1140">
            <v>2</v>
          </cell>
          <cell r="K1140">
            <v>0</v>
          </cell>
        </row>
        <row r="1141">
          <cell r="A1141">
            <v>5795</v>
          </cell>
          <cell r="B1141" t="str">
            <v>CTR FOR INTERDISCIPLINARY BRAIN SCIENCES</v>
          </cell>
          <cell r="C1141" t="str">
            <v>401 Quarry</v>
          </cell>
          <cell r="D1141">
            <v>1352</v>
          </cell>
          <cell r="E1141" t="str">
            <v>MS</v>
          </cell>
          <cell r="F1141">
            <v>1</v>
          </cell>
          <cell r="G1141">
            <v>0</v>
          </cell>
          <cell r="H1141">
            <v>1</v>
          </cell>
          <cell r="I1141">
            <v>0</v>
          </cell>
          <cell r="J1141">
            <v>2</v>
          </cell>
          <cell r="K1141" t="str">
            <v/>
          </cell>
        </row>
        <row r="1142">
          <cell r="A1142">
            <v>5820</v>
          </cell>
          <cell r="B1142" t="str">
            <v>BONE MARROW TRANSPLANT - DAY HOSPITAL</v>
          </cell>
          <cell r="C1142" t="str">
            <v>SoM Owned - Others</v>
          </cell>
          <cell r="D1142">
            <v>1205</v>
          </cell>
          <cell r="E1142" t="str">
            <v>MS</v>
          </cell>
          <cell r="F1142">
            <v>1</v>
          </cell>
          <cell r="G1142">
            <v>0</v>
          </cell>
          <cell r="H1142">
            <v>1</v>
          </cell>
          <cell r="I1142">
            <v>0</v>
          </cell>
          <cell r="J1142">
            <v>2</v>
          </cell>
          <cell r="K1142" t="str">
            <v/>
          </cell>
        </row>
        <row r="1143">
          <cell r="A1143">
            <v>5820</v>
          </cell>
          <cell r="B1143" t="str">
            <v>CLINIC, BONE MARROW TRANSPLANT</v>
          </cell>
          <cell r="C1143" t="str">
            <v>SoM Owned - Others</v>
          </cell>
          <cell r="D1143">
            <v>1205</v>
          </cell>
          <cell r="E1143" t="str">
            <v>MS</v>
          </cell>
          <cell r="F1143">
            <v>1</v>
          </cell>
          <cell r="G1143">
            <v>0</v>
          </cell>
          <cell r="H1143">
            <v>1</v>
          </cell>
          <cell r="I1143">
            <v>0</v>
          </cell>
          <cell r="J1143">
            <v>2</v>
          </cell>
          <cell r="K1143" t="str">
            <v/>
          </cell>
        </row>
        <row r="1144">
          <cell r="A1144">
            <v>5820</v>
          </cell>
          <cell r="B1144" t="str">
            <v>CLINIC, BREST CANCER MULTIDICIPLINARY</v>
          </cell>
          <cell r="C1144" t="str">
            <v>SoM Owned - Others</v>
          </cell>
          <cell r="D1144">
            <v>1205</v>
          </cell>
          <cell r="E1144" t="str">
            <v>MS</v>
          </cell>
          <cell r="F1144">
            <v>1</v>
          </cell>
          <cell r="G1144">
            <v>0</v>
          </cell>
          <cell r="H1144">
            <v>1</v>
          </cell>
          <cell r="I1144">
            <v>0</v>
          </cell>
          <cell r="J1144">
            <v>2</v>
          </cell>
          <cell r="K1144" t="str">
            <v/>
          </cell>
        </row>
        <row r="1145">
          <cell r="A1145">
            <v>5820</v>
          </cell>
          <cell r="B1145" t="str">
            <v>CLINIC, COMPREHENSIVE CANCER</v>
          </cell>
          <cell r="C1145" t="str">
            <v>SoM Owned - Others</v>
          </cell>
          <cell r="D1145">
            <v>1205</v>
          </cell>
          <cell r="E1145" t="str">
            <v>MS</v>
          </cell>
          <cell r="F1145">
            <v>1</v>
          </cell>
          <cell r="G1145">
            <v>0</v>
          </cell>
          <cell r="H1145">
            <v>1</v>
          </cell>
          <cell r="I1145">
            <v>0</v>
          </cell>
          <cell r="J1145">
            <v>2</v>
          </cell>
          <cell r="K1145" t="str">
            <v/>
          </cell>
        </row>
        <row r="1146">
          <cell r="A1146">
            <v>5820</v>
          </cell>
          <cell r="B1146" t="str">
            <v>CLINIC, EAR,NOSE AND THROAT</v>
          </cell>
          <cell r="C1146" t="str">
            <v>SoM Owned - Others</v>
          </cell>
          <cell r="D1146">
            <v>1205</v>
          </cell>
          <cell r="E1146" t="str">
            <v>MS</v>
          </cell>
          <cell r="F1146">
            <v>1</v>
          </cell>
          <cell r="G1146">
            <v>0</v>
          </cell>
          <cell r="H1146">
            <v>1</v>
          </cell>
          <cell r="I1146">
            <v>0</v>
          </cell>
          <cell r="J1146">
            <v>2</v>
          </cell>
          <cell r="K1146" t="str">
            <v/>
          </cell>
        </row>
        <row r="1147">
          <cell r="A1147">
            <v>5820</v>
          </cell>
          <cell r="B1147" t="str">
            <v>CLINIC, GYNECOLOGY</v>
          </cell>
          <cell r="C1147" t="str">
            <v>SoM Owned - Others</v>
          </cell>
          <cell r="D1147">
            <v>1205</v>
          </cell>
          <cell r="E1147" t="str">
            <v>MS</v>
          </cell>
          <cell r="F1147">
            <v>1</v>
          </cell>
          <cell r="G1147">
            <v>0</v>
          </cell>
          <cell r="H1147">
            <v>1</v>
          </cell>
          <cell r="I1147">
            <v>0</v>
          </cell>
          <cell r="J1147">
            <v>2</v>
          </cell>
          <cell r="K1147" t="str">
            <v/>
          </cell>
        </row>
        <row r="1148">
          <cell r="A1148">
            <v>5820</v>
          </cell>
          <cell r="B1148" t="str">
            <v>CLINIC, HEMATOLOGY</v>
          </cell>
          <cell r="C1148" t="str">
            <v>SoM Owned - Others</v>
          </cell>
          <cell r="D1148">
            <v>1205</v>
          </cell>
          <cell r="E1148" t="str">
            <v>MS</v>
          </cell>
          <cell r="F1148">
            <v>1</v>
          </cell>
          <cell r="G1148">
            <v>0</v>
          </cell>
          <cell r="H1148">
            <v>1</v>
          </cell>
          <cell r="I1148">
            <v>0</v>
          </cell>
          <cell r="J1148">
            <v>2</v>
          </cell>
          <cell r="K1148" t="str">
            <v/>
          </cell>
        </row>
        <row r="1149">
          <cell r="A1149">
            <v>5850</v>
          </cell>
          <cell r="B1149" t="str">
            <v>DEPT OF MEDICINE FINANCE</v>
          </cell>
          <cell r="C1149" t="str">
            <v>1070 ARARTRADERO</v>
          </cell>
          <cell r="D1149" t="str">
            <v>2C2309</v>
          </cell>
          <cell r="E1149" t="str">
            <v>MS</v>
          </cell>
          <cell r="F1149">
            <v>1</v>
          </cell>
          <cell r="G1149">
            <v>0</v>
          </cell>
          <cell r="H1149">
            <v>1</v>
          </cell>
          <cell r="I1149">
            <v>0</v>
          </cell>
          <cell r="J1149">
            <v>2</v>
          </cell>
          <cell r="K1149">
            <v>0</v>
          </cell>
        </row>
        <row r="1150">
          <cell r="A1150">
            <v>6207</v>
          </cell>
          <cell r="B1150" t="str">
            <v>HOSPITAL CHIEF COUNSEL (EFF 2/3/03)</v>
          </cell>
          <cell r="C1150" t="str">
            <v>SoM Owned - Others</v>
          </cell>
          <cell r="D1150">
            <v>250</v>
          </cell>
          <cell r="E1150" t="str">
            <v>MS</v>
          </cell>
          <cell r="F1150">
            <v>1</v>
          </cell>
          <cell r="G1150">
            <v>0</v>
          </cell>
          <cell r="H1150">
            <v>1</v>
          </cell>
          <cell r="I1150">
            <v>0</v>
          </cell>
          <cell r="J1150">
            <v>2</v>
          </cell>
          <cell r="K1150" t="str">
            <v/>
          </cell>
        </row>
        <row r="1151">
          <cell r="A1151">
            <v>6207</v>
          </cell>
          <cell r="B1151" t="str">
            <v>RISK MANAGEMENT, CAMPUS (EFF 2/3/03)</v>
          </cell>
          <cell r="C1151" t="str">
            <v>SoM Owned - Others</v>
          </cell>
          <cell r="D1151">
            <v>250</v>
          </cell>
          <cell r="E1151" t="str">
            <v>MS</v>
          </cell>
          <cell r="F1151">
            <v>1</v>
          </cell>
          <cell r="G1151">
            <v>0</v>
          </cell>
          <cell r="H1151">
            <v>1</v>
          </cell>
          <cell r="I1151">
            <v>0</v>
          </cell>
          <cell r="J1151">
            <v>2</v>
          </cell>
          <cell r="K1151" t="str">
            <v/>
          </cell>
        </row>
        <row r="1152">
          <cell r="A1152">
            <v>0</v>
          </cell>
          <cell r="B1152">
            <v>0</v>
          </cell>
          <cell r="C1152">
            <v>0</v>
          </cell>
          <cell r="D1152">
            <v>0</v>
          </cell>
          <cell r="E1152">
            <v>0</v>
          </cell>
          <cell r="F1152">
            <v>257</v>
          </cell>
          <cell r="G1152">
            <v>19</v>
          </cell>
          <cell r="H1152">
            <v>1194</v>
          </cell>
          <cell r="I1152">
            <v>469</v>
          </cell>
          <cell r="J1152">
            <v>1928</v>
          </cell>
          <cell r="K1152">
            <v>0</v>
          </cell>
        </row>
        <row r="1153">
          <cell r="A1153">
            <v>0</v>
          </cell>
          <cell r="B1153">
            <v>0</v>
          </cell>
          <cell r="F1153">
            <v>0</v>
          </cell>
          <cell r="G1153">
            <v>0</v>
          </cell>
          <cell r="H1153">
            <v>0</v>
          </cell>
          <cell r="I1153">
            <v>0</v>
          </cell>
          <cell r="J1153">
            <v>0</v>
          </cell>
          <cell r="K1153">
            <v>0</v>
          </cell>
        </row>
        <row r="1154">
          <cell r="A1154">
            <v>0</v>
          </cell>
          <cell r="B1154">
            <v>0</v>
          </cell>
          <cell r="E1154" t="str">
            <v># mail stops</v>
          </cell>
          <cell r="F1154">
            <v>257</v>
          </cell>
          <cell r="G1154">
            <v>19</v>
          </cell>
          <cell r="H1154">
            <v>597</v>
          </cell>
          <cell r="I1154">
            <v>234.5</v>
          </cell>
          <cell r="J1154">
            <v>1107.5</v>
          </cell>
          <cell r="K1154">
            <v>0</v>
          </cell>
        </row>
        <row r="1155">
          <cell r="A1155">
            <v>0</v>
          </cell>
          <cell r="B1155">
            <v>0</v>
          </cell>
          <cell r="E1155">
            <v>0</v>
          </cell>
          <cell r="F1155">
            <v>0.23205417607223477</v>
          </cell>
          <cell r="G1155">
            <v>1.7155756207674944E-2</v>
          </cell>
          <cell r="H1155">
            <v>0.53905191873589164</v>
          </cell>
          <cell r="I1155">
            <v>0.21173814898419865</v>
          </cell>
          <cell r="J1155">
            <v>1</v>
          </cell>
          <cell r="K1155">
            <v>0</v>
          </cell>
        </row>
        <row r="1156">
          <cell r="A1156">
            <v>0</v>
          </cell>
          <cell r="B1156">
            <v>0</v>
          </cell>
          <cell r="E1156" t="str">
            <v xml:space="preserve"># deliveries </v>
          </cell>
          <cell r="F1156">
            <v>257</v>
          </cell>
          <cell r="G1156">
            <v>19</v>
          </cell>
          <cell r="H1156">
            <v>1194</v>
          </cell>
          <cell r="I1156">
            <v>85</v>
          </cell>
          <cell r="J1156">
            <v>1555</v>
          </cell>
          <cell r="K1156">
            <v>0</v>
          </cell>
        </row>
        <row r="1157">
          <cell r="A1157">
            <v>0</v>
          </cell>
          <cell r="B1157">
            <v>0</v>
          </cell>
          <cell r="F1157">
            <v>0.16527331189710612</v>
          </cell>
          <cell r="G1157">
            <v>1.2218649517684888E-2</v>
          </cell>
          <cell r="H1157">
            <v>0.76784565916398717</v>
          </cell>
          <cell r="I1157">
            <v>5.4662379421221867E-2</v>
          </cell>
          <cell r="J1157">
            <v>1</v>
          </cell>
          <cell r="K1157">
            <v>0</v>
          </cell>
        </row>
        <row r="1158">
          <cell r="A1158">
            <v>0</v>
          </cell>
          <cell r="B1158" t="str">
            <v>Note:</v>
          </cell>
          <cell r="K1158">
            <v>0</v>
          </cell>
        </row>
        <row r="1159">
          <cell r="A1159">
            <v>0</v>
          </cell>
          <cell r="B1159" t="str">
            <v>SHC: Stanford Hospital</v>
          </cell>
          <cell r="I1159">
            <v>511</v>
          </cell>
          <cell r="K1159">
            <v>0</v>
          </cell>
        </row>
        <row r="1160">
          <cell r="A1160">
            <v>0</v>
          </cell>
          <cell r="B1160" t="str">
            <v>MS: Stanford School of Medicine</v>
          </cell>
          <cell r="I1160">
            <v>42</v>
          </cell>
        </row>
        <row r="1161">
          <cell r="B1161" t="str">
            <v>Clark: James Clark Building -SU</v>
          </cell>
          <cell r="F1161">
            <v>0</v>
          </cell>
        </row>
        <row r="1162">
          <cell r="B1162" t="str">
            <v>LPCH: Packard  Children's Hospital</v>
          </cell>
        </row>
        <row r="1163">
          <cell r="A1163">
            <v>0</v>
          </cell>
        </row>
        <row r="1164">
          <cell r="A1164">
            <v>0</v>
          </cell>
        </row>
        <row r="1168">
          <cell r="A1168">
            <v>0</v>
          </cell>
          <cell r="B1168">
            <v>0</v>
          </cell>
          <cell r="C1168">
            <v>0</v>
          </cell>
          <cell r="D1168">
            <v>0</v>
          </cell>
          <cell r="E1168">
            <v>0</v>
          </cell>
          <cell r="F1168">
            <v>260</v>
          </cell>
          <cell r="G1168">
            <v>19</v>
          </cell>
          <cell r="H1168">
            <v>1003</v>
          </cell>
          <cell r="I1168">
            <v>353</v>
          </cell>
          <cell r="J1168">
            <v>1635</v>
          </cell>
          <cell r="K1168">
            <v>0</v>
          </cell>
        </row>
        <row r="1169">
          <cell r="A1169">
            <v>0</v>
          </cell>
          <cell r="B1169">
            <v>0</v>
          </cell>
          <cell r="C1169">
            <v>0</v>
          </cell>
          <cell r="D1169">
            <v>0</v>
          </cell>
          <cell r="E1169">
            <v>0</v>
          </cell>
          <cell r="F1169">
            <v>0</v>
          </cell>
          <cell r="G1169">
            <v>0</v>
          </cell>
          <cell r="H1169">
            <v>0</v>
          </cell>
          <cell r="I1169">
            <v>0</v>
          </cell>
          <cell r="J1169">
            <v>0</v>
          </cell>
          <cell r="K1169">
            <v>0</v>
          </cell>
        </row>
        <row r="1170">
          <cell r="A1170">
            <v>0</v>
          </cell>
          <cell r="B1170">
            <v>0</v>
          </cell>
          <cell r="C1170">
            <v>0</v>
          </cell>
          <cell r="D1170">
            <v>0</v>
          </cell>
          <cell r="E1170" t="str">
            <v># mail stops</v>
          </cell>
          <cell r="F1170">
            <v>260</v>
          </cell>
          <cell r="G1170">
            <v>19</v>
          </cell>
          <cell r="H1170">
            <v>501.5</v>
          </cell>
          <cell r="I1170">
            <v>176.5</v>
          </cell>
          <cell r="J1170">
            <v>957</v>
          </cell>
          <cell r="K1170">
            <v>0</v>
          </cell>
        </row>
        <row r="1171">
          <cell r="A1171">
            <v>0</v>
          </cell>
          <cell r="B1171">
            <v>0</v>
          </cell>
          <cell r="C1171">
            <v>0</v>
          </cell>
          <cell r="D1171">
            <v>0</v>
          </cell>
          <cell r="E1171">
            <v>0</v>
          </cell>
          <cell r="F1171">
            <v>130</v>
          </cell>
          <cell r="G1171">
            <v>9.5</v>
          </cell>
          <cell r="H1171">
            <v>250.75</v>
          </cell>
          <cell r="I1171">
            <v>88.25</v>
          </cell>
          <cell r="J1171">
            <v>478.5</v>
          </cell>
          <cell r="K1171">
            <v>0</v>
          </cell>
        </row>
        <row r="1172">
          <cell r="A1172">
            <v>0</v>
          </cell>
          <cell r="B1172">
            <v>0</v>
          </cell>
          <cell r="C1172">
            <v>0</v>
          </cell>
          <cell r="D1172">
            <v>0</v>
          </cell>
          <cell r="E1172" t="str">
            <v xml:space="preserve"># deliveries </v>
          </cell>
          <cell r="F1172">
            <v>260</v>
          </cell>
          <cell r="G1172">
            <v>19</v>
          </cell>
          <cell r="H1172">
            <v>1003</v>
          </cell>
          <cell r="I1172">
            <v>3</v>
          </cell>
          <cell r="J1172">
            <v>1285</v>
          </cell>
          <cell r="K1172">
            <v>0</v>
          </cell>
        </row>
        <row r="1173">
          <cell r="A1173">
            <v>0</v>
          </cell>
          <cell r="B1173">
            <v>0</v>
          </cell>
          <cell r="C1173">
            <v>0</v>
          </cell>
          <cell r="D1173">
            <v>0</v>
          </cell>
          <cell r="E1173">
            <v>0</v>
          </cell>
          <cell r="F1173">
            <v>130</v>
          </cell>
          <cell r="G1173">
            <v>9.5</v>
          </cell>
          <cell r="H1173">
            <v>501.5</v>
          </cell>
          <cell r="I1173">
            <v>1.5</v>
          </cell>
          <cell r="J1173">
            <v>642.5</v>
          </cell>
          <cell r="K1173">
            <v>0</v>
          </cell>
        </row>
      </sheetData>
      <sheetData sheetId="1"/>
      <sheetData sheetId="2"/>
      <sheetData sheetId="3"/>
      <sheetData sheetId="4"/>
      <sheetData sheetId="5">
        <row r="4">
          <cell r="A4">
            <v>5100</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FY09"/>
      <sheetName val="Summary BOD FY09"/>
      <sheetName val="OVERVIEW  to BOD FY08"/>
      <sheetName val="OVERVIEW Draft for FY09"/>
      <sheetName val="Sheet1"/>
      <sheetName val="Hosp Carryover Lookup"/>
      <sheetName val="IT Carryover Lookup"/>
      <sheetName val="Fac Carryover Lookup"/>
      <sheetName val="Strategic Carryover Lookup"/>
      <sheetName val="Pivot on Carryover"/>
      <sheetName val="FY2008 Carryover to FY09"/>
      <sheetName val="IT Replacement Carryover Jun"/>
      <sheetName val="Pr Year Replacement C-O June"/>
      <sheetName val="Capital Funding Releases"/>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9">
          <cell r="B39" t="str">
            <v>2004-ITS-025</v>
          </cell>
          <cell r="C39" t="str">
            <v>IT Strategic &amp; Repl. FY04 C/O</v>
          </cell>
          <cell r="D39" t="str">
            <v>IT Strategic and Replacement</v>
          </cell>
          <cell r="E39" t="str">
            <v>Outsourcing2</v>
          </cell>
          <cell r="H39" t="str">
            <v>*</v>
          </cell>
          <cell r="I39" t="str">
            <v>GEPACS Storage Expansion</v>
          </cell>
          <cell r="K39">
            <v>219515.87</v>
          </cell>
          <cell r="L39">
            <v>40632.720000000001</v>
          </cell>
          <cell r="M39">
            <v>563593.16</v>
          </cell>
          <cell r="N39">
            <v>729.84</v>
          </cell>
          <cell r="O39">
            <v>0</v>
          </cell>
          <cell r="P39">
            <v>0</v>
          </cell>
          <cell r="Q39">
            <v>0</v>
          </cell>
          <cell r="R39">
            <v>0</v>
          </cell>
          <cell r="S39">
            <v>0</v>
          </cell>
          <cell r="T39">
            <v>0</v>
          </cell>
          <cell r="U39">
            <v>0</v>
          </cell>
          <cell r="V39">
            <v>0</v>
          </cell>
          <cell r="W39">
            <v>0</v>
          </cell>
          <cell r="X39">
            <v>0</v>
          </cell>
          <cell r="Z39">
            <v>0</v>
          </cell>
          <cell r="AD39">
            <v>0</v>
          </cell>
          <cell r="AE39">
            <v>0</v>
          </cell>
          <cell r="AF39">
            <v>0</v>
          </cell>
          <cell r="AG39">
            <v>235630</v>
          </cell>
          <cell r="AH39">
            <v>235630</v>
          </cell>
          <cell r="AI39">
            <v>235630</v>
          </cell>
          <cell r="AJ39">
            <v>0</v>
          </cell>
          <cell r="AK39">
            <v>824471.59</v>
          </cell>
          <cell r="AL39">
            <v>1060102</v>
          </cell>
          <cell r="AM39">
            <v>605372.42000000004</v>
          </cell>
          <cell r="AO39">
            <v>0</v>
          </cell>
          <cell r="AP39">
            <v>-219099.16999999993</v>
          </cell>
          <cell r="AQ39">
            <v>454729.57999999996</v>
          </cell>
          <cell r="AR39">
            <v>0.57105110640296886</v>
          </cell>
          <cell r="AS39">
            <v>0</v>
          </cell>
          <cell r="AT39">
            <v>0</v>
          </cell>
          <cell r="AU39" t="str">
            <v>*</v>
          </cell>
          <cell r="AW39" t="str">
            <v/>
          </cell>
          <cell r="AX39" t="str">
            <v>NO</v>
          </cell>
          <cell r="AY39">
            <v>0</v>
          </cell>
          <cell r="BA39">
            <v>-235630</v>
          </cell>
          <cell r="BB39">
            <v>0</v>
          </cell>
          <cell r="BC39">
            <v>0</v>
          </cell>
          <cell r="BD39">
            <v>-235630</v>
          </cell>
          <cell r="BE39">
            <v>0</v>
          </cell>
          <cell r="BI39">
            <v>0</v>
          </cell>
          <cell r="BJ39">
            <v>-235630</v>
          </cell>
          <cell r="BK39">
            <v>0</v>
          </cell>
          <cell r="BL39">
            <v>235630</v>
          </cell>
          <cell r="BM39">
            <v>0</v>
          </cell>
        </row>
        <row r="40">
          <cell r="B40" t="str">
            <v>2004-ITS-029</v>
          </cell>
          <cell r="C40" t="str">
            <v>IT Strategic &amp; Repl. FY04 C/O</v>
          </cell>
          <cell r="D40" t="str">
            <v>IT Strategic and Replacement</v>
          </cell>
          <cell r="E40" t="str">
            <v>Outsourcing2</v>
          </cell>
          <cell r="H40" t="str">
            <v>*</v>
          </cell>
          <cell r="I40" t="str">
            <v>Referring Physican Portal</v>
          </cell>
          <cell r="K40">
            <v>309593.56</v>
          </cell>
          <cell r="L40">
            <v>637617.21</v>
          </cell>
          <cell r="M40">
            <v>4718.75</v>
          </cell>
          <cell r="N40">
            <v>0</v>
          </cell>
          <cell r="O40">
            <v>0</v>
          </cell>
          <cell r="P40">
            <v>0</v>
          </cell>
          <cell r="Q40">
            <v>0</v>
          </cell>
          <cell r="R40">
            <v>0</v>
          </cell>
          <cell r="S40">
            <v>0</v>
          </cell>
          <cell r="T40">
            <v>0</v>
          </cell>
          <cell r="U40">
            <v>0</v>
          </cell>
          <cell r="V40">
            <v>0</v>
          </cell>
          <cell r="W40">
            <v>0</v>
          </cell>
          <cell r="X40">
            <v>0</v>
          </cell>
          <cell r="Z40">
            <v>0</v>
          </cell>
          <cell r="AD40">
            <v>0</v>
          </cell>
          <cell r="AE40">
            <v>0</v>
          </cell>
          <cell r="AF40">
            <v>0</v>
          </cell>
          <cell r="AG40">
            <v>90464</v>
          </cell>
          <cell r="AH40">
            <v>90464</v>
          </cell>
          <cell r="AI40">
            <v>90464</v>
          </cell>
          <cell r="AJ40">
            <v>0</v>
          </cell>
          <cell r="AK40">
            <v>951929.52</v>
          </cell>
          <cell r="AL40">
            <v>1042394</v>
          </cell>
          <cell r="AM40">
            <v>37950</v>
          </cell>
          <cell r="AO40">
            <v>0</v>
          </cell>
          <cell r="AP40">
            <v>-913979.52</v>
          </cell>
          <cell r="AQ40">
            <v>1004444</v>
          </cell>
          <cell r="AR40">
            <v>3.6406579469950899E-2</v>
          </cell>
          <cell r="AS40">
            <v>0</v>
          </cell>
          <cell r="AT40">
            <v>0</v>
          </cell>
          <cell r="AU40" t="str">
            <v>*</v>
          </cell>
          <cell r="AW40" t="str">
            <v/>
          </cell>
          <cell r="AX40" t="str">
            <v>NO</v>
          </cell>
          <cell r="BA40">
            <v>-90464</v>
          </cell>
          <cell r="BB40">
            <v>0</v>
          </cell>
          <cell r="BC40">
            <v>0</v>
          </cell>
          <cell r="BD40">
            <v>-90464</v>
          </cell>
          <cell r="BE40">
            <v>0</v>
          </cell>
          <cell r="BI40">
            <v>0</v>
          </cell>
          <cell r="BJ40">
            <v>-90464</v>
          </cell>
          <cell r="BK40">
            <v>0</v>
          </cell>
          <cell r="BL40">
            <v>90464</v>
          </cell>
          <cell r="BM40">
            <v>0</v>
          </cell>
        </row>
        <row r="41">
          <cell r="B41" t="str">
            <v>2005-CLS-003</v>
          </cell>
          <cell r="C41" t="str">
            <v>IT Strategic &amp; Repl. FY05 C/O</v>
          </cell>
          <cell r="D41" t="str">
            <v>IT Strategic and Replacement</v>
          </cell>
          <cell r="E41" t="str">
            <v>Nurse Call System</v>
          </cell>
          <cell r="H41" t="str">
            <v>*</v>
          </cell>
          <cell r="I41" t="str">
            <v>Nurse Call System</v>
          </cell>
          <cell r="L41">
            <v>0</v>
          </cell>
          <cell r="M41">
            <v>10855</v>
          </cell>
          <cell r="N41">
            <v>103330.93</v>
          </cell>
          <cell r="O41">
            <v>6171.7</v>
          </cell>
          <cell r="P41">
            <v>705.5</v>
          </cell>
          <cell r="Q41">
            <v>113825.86</v>
          </cell>
          <cell r="R41">
            <v>120703.06</v>
          </cell>
          <cell r="S41">
            <v>43051</v>
          </cell>
          <cell r="T41">
            <v>3927.5</v>
          </cell>
          <cell r="U41">
            <v>8984.65</v>
          </cell>
          <cell r="V41">
            <v>55963.15</v>
          </cell>
          <cell r="W41">
            <v>2197</v>
          </cell>
          <cell r="X41">
            <v>10057.15</v>
          </cell>
          <cell r="Z41">
            <v>12254.15</v>
          </cell>
          <cell r="AD41">
            <v>0</v>
          </cell>
          <cell r="AE41">
            <v>188920.36</v>
          </cell>
          <cell r="AF41">
            <v>213944.97999999998</v>
          </cell>
          <cell r="AG41">
            <v>685814</v>
          </cell>
          <cell r="AH41">
            <v>496893.64</v>
          </cell>
          <cell r="AI41">
            <v>471869.02</v>
          </cell>
          <cell r="AJ41">
            <v>0.27546880057858253</v>
          </cell>
          <cell r="AK41">
            <v>328130.90999999997</v>
          </cell>
          <cell r="AL41">
            <v>800000</v>
          </cell>
          <cell r="AM41">
            <v>324052.5</v>
          </cell>
          <cell r="AN41">
            <v>9655.5</v>
          </cell>
          <cell r="AO41">
            <v>-179264.86</v>
          </cell>
          <cell r="AP41">
            <v>-4078.4099999999744</v>
          </cell>
          <cell r="AQ41">
            <v>475947.5</v>
          </cell>
          <cell r="AR41">
            <v>0.40506562499999998</v>
          </cell>
          <cell r="AS41">
            <v>0</v>
          </cell>
          <cell r="AT41">
            <v>0</v>
          </cell>
          <cell r="AU41" t="str">
            <v>*</v>
          </cell>
          <cell r="AW41" t="str">
            <v/>
          </cell>
          <cell r="AX41" t="str">
            <v>YES</v>
          </cell>
          <cell r="AY41" t="str">
            <v>Project still ongoing</v>
          </cell>
          <cell r="BA41">
            <v>0</v>
          </cell>
          <cell r="BB41">
            <v>0</v>
          </cell>
          <cell r="BC41">
            <v>471869.02</v>
          </cell>
          <cell r="BD41">
            <v>0</v>
          </cell>
          <cell r="BE41">
            <v>0</v>
          </cell>
          <cell r="BI41">
            <v>0</v>
          </cell>
          <cell r="BJ41">
            <v>0</v>
          </cell>
          <cell r="BK41">
            <v>0</v>
          </cell>
          <cell r="BL41">
            <v>0</v>
          </cell>
          <cell r="BM41">
            <v>0</v>
          </cell>
        </row>
        <row r="42">
          <cell r="B42" t="str">
            <v>2005-ITS-008</v>
          </cell>
          <cell r="C42" t="str">
            <v>IT Strategic &amp; Repl. FY05 C/O</v>
          </cell>
          <cell r="D42" t="str">
            <v>IT Strategic and Replacement</v>
          </cell>
          <cell r="E42" t="str">
            <v>Outsourcing2</v>
          </cell>
          <cell r="H42" t="str">
            <v>*</v>
          </cell>
          <cell r="I42" t="str">
            <v>PC, Laptop, &amp; Printers</v>
          </cell>
          <cell r="L42">
            <v>479742.43</v>
          </cell>
          <cell r="M42">
            <v>25416.9</v>
          </cell>
          <cell r="N42">
            <v>0</v>
          </cell>
          <cell r="O42">
            <v>0</v>
          </cell>
          <cell r="P42">
            <v>0</v>
          </cell>
          <cell r="Q42">
            <v>0</v>
          </cell>
          <cell r="R42">
            <v>0</v>
          </cell>
          <cell r="S42">
            <v>0</v>
          </cell>
          <cell r="T42">
            <v>0</v>
          </cell>
          <cell r="U42">
            <v>0</v>
          </cell>
          <cell r="V42">
            <v>0</v>
          </cell>
          <cell r="W42">
            <v>0</v>
          </cell>
          <cell r="X42">
            <v>0</v>
          </cell>
          <cell r="Z42">
            <v>0</v>
          </cell>
          <cell r="AD42">
            <v>0</v>
          </cell>
          <cell r="AE42">
            <v>0</v>
          </cell>
          <cell r="AF42">
            <v>0</v>
          </cell>
          <cell r="AG42">
            <v>14723</v>
          </cell>
          <cell r="AH42">
            <v>14723</v>
          </cell>
          <cell r="AI42">
            <v>14723</v>
          </cell>
          <cell r="AJ42">
            <v>0</v>
          </cell>
          <cell r="AK42">
            <v>505159.33</v>
          </cell>
          <cell r="AL42">
            <v>519882</v>
          </cell>
          <cell r="AM42">
            <v>509246.08</v>
          </cell>
          <cell r="AO42">
            <v>0</v>
          </cell>
          <cell r="AP42">
            <v>4086.75</v>
          </cell>
          <cell r="AQ42">
            <v>10635.919999999984</v>
          </cell>
          <cell r="AR42">
            <v>0.97954166522403163</v>
          </cell>
          <cell r="AS42">
            <v>0</v>
          </cell>
          <cell r="AT42">
            <v>0</v>
          </cell>
          <cell r="AU42" t="str">
            <v>*</v>
          </cell>
          <cell r="AW42" t="str">
            <v/>
          </cell>
          <cell r="AX42" t="str">
            <v>NO</v>
          </cell>
          <cell r="BA42">
            <v>-14723</v>
          </cell>
          <cell r="BB42">
            <v>0</v>
          </cell>
          <cell r="BC42">
            <v>0</v>
          </cell>
          <cell r="BD42">
            <v>-14723</v>
          </cell>
          <cell r="BE42">
            <v>0</v>
          </cell>
          <cell r="BI42">
            <v>0</v>
          </cell>
          <cell r="BJ42">
            <v>-14723</v>
          </cell>
          <cell r="BK42">
            <v>0</v>
          </cell>
          <cell r="BL42">
            <v>14723</v>
          </cell>
          <cell r="BM42">
            <v>0</v>
          </cell>
        </row>
        <row r="43">
          <cell r="B43" t="str">
            <v>2005-STG-101</v>
          </cell>
          <cell r="C43" t="str">
            <v>IT Strategic &amp; Repl. FY05 C/O</v>
          </cell>
          <cell r="D43" t="str">
            <v>IT Strategic and Replacement</v>
          </cell>
          <cell r="E43" t="str">
            <v>Outsourcing2</v>
          </cell>
          <cell r="H43" t="str">
            <v>*</v>
          </cell>
          <cell r="I43" t="str">
            <v>ST 1-B-Perimeter Control</v>
          </cell>
          <cell r="L43">
            <v>341485.11</v>
          </cell>
          <cell r="M43">
            <v>1474308.71</v>
          </cell>
          <cell r="N43">
            <v>409075.64</v>
          </cell>
          <cell r="O43">
            <v>0</v>
          </cell>
          <cell r="P43">
            <v>0</v>
          </cell>
          <cell r="Q43">
            <v>0</v>
          </cell>
          <cell r="R43">
            <v>0</v>
          </cell>
          <cell r="S43">
            <v>0</v>
          </cell>
          <cell r="T43">
            <v>0</v>
          </cell>
          <cell r="U43">
            <v>170407.1</v>
          </cell>
          <cell r="V43">
            <v>170407.1</v>
          </cell>
          <cell r="W43">
            <v>0</v>
          </cell>
          <cell r="X43">
            <v>0</v>
          </cell>
          <cell r="Z43">
            <v>0</v>
          </cell>
          <cell r="AD43">
            <v>0</v>
          </cell>
          <cell r="AE43">
            <v>170407.1</v>
          </cell>
          <cell r="AF43">
            <v>178285.92</v>
          </cell>
          <cell r="AG43">
            <v>1167282</v>
          </cell>
          <cell r="AH43">
            <v>996874.9</v>
          </cell>
          <cell r="AI43">
            <v>988996.08</v>
          </cell>
          <cell r="AJ43">
            <v>0.14598623126202581</v>
          </cell>
          <cell r="AK43">
            <v>2403155.38</v>
          </cell>
          <cell r="AL43">
            <v>4179443</v>
          </cell>
          <cell r="AM43">
            <v>3962808.6751750004</v>
          </cell>
          <cell r="AN43">
            <v>697486.44750000013</v>
          </cell>
          <cell r="AO43">
            <v>527079.34750000015</v>
          </cell>
          <cell r="AP43">
            <v>1559653.2951750006</v>
          </cell>
          <cell r="AQ43">
            <v>216634.32482499955</v>
          </cell>
          <cell r="AR43">
            <v>0.94816669952790367</v>
          </cell>
          <cell r="AS43">
            <v>0</v>
          </cell>
          <cell r="AT43">
            <v>0</v>
          </cell>
          <cell r="AU43" t="str">
            <v>*</v>
          </cell>
          <cell r="AW43" t="str">
            <v/>
          </cell>
          <cell r="AX43" t="str">
            <v>YES</v>
          </cell>
          <cell r="AY43" t="str">
            <v>Project still ongoing</v>
          </cell>
          <cell r="BA43">
            <v>0</v>
          </cell>
          <cell r="BB43">
            <v>0</v>
          </cell>
          <cell r="BC43">
            <v>988996.08</v>
          </cell>
          <cell r="BE43">
            <v>0</v>
          </cell>
          <cell r="BI43">
            <v>0</v>
          </cell>
          <cell r="BJ43">
            <v>0</v>
          </cell>
          <cell r="BK43">
            <v>0</v>
          </cell>
          <cell r="BL43">
            <v>0</v>
          </cell>
          <cell r="BM43">
            <v>0</v>
          </cell>
        </row>
        <row r="44">
          <cell r="B44" t="str">
            <v>2005-STG-103</v>
          </cell>
          <cell r="C44" t="str">
            <v>IT Strategic &amp; Repl. FY05 C/O</v>
          </cell>
          <cell r="D44" t="str">
            <v>IT Strategic and Replacement</v>
          </cell>
          <cell r="E44" t="str">
            <v>Outsourcing2</v>
          </cell>
          <cell r="H44" t="str">
            <v>*</v>
          </cell>
          <cell r="I44" t="str">
            <v>Standardized Procurement</v>
          </cell>
          <cell r="L44">
            <v>603517.32999999996</v>
          </cell>
          <cell r="M44">
            <v>1565052.28</v>
          </cell>
          <cell r="N44">
            <v>26180.93</v>
          </cell>
          <cell r="O44">
            <v>0</v>
          </cell>
          <cell r="P44">
            <v>0</v>
          </cell>
          <cell r="Q44">
            <v>-640.55999999999995</v>
          </cell>
          <cell r="R44">
            <v>-640.55999999999995</v>
          </cell>
          <cell r="S44">
            <v>0</v>
          </cell>
          <cell r="T44">
            <v>0</v>
          </cell>
          <cell r="U44">
            <v>0</v>
          </cell>
          <cell r="V44">
            <v>0</v>
          </cell>
          <cell r="W44">
            <v>0</v>
          </cell>
          <cell r="X44">
            <v>0</v>
          </cell>
          <cell r="Z44">
            <v>0</v>
          </cell>
          <cell r="AD44">
            <v>0</v>
          </cell>
          <cell r="AE44">
            <v>-640.55999999999995</v>
          </cell>
          <cell r="AF44">
            <v>-640.55999999999995</v>
          </cell>
          <cell r="AG44">
            <v>27065</v>
          </cell>
          <cell r="AH44">
            <v>27705.56</v>
          </cell>
          <cell r="AI44">
            <v>27705.56</v>
          </cell>
          <cell r="AJ44">
            <v>-2.3667467208571956E-2</v>
          </cell>
          <cell r="AK44">
            <v>2194109.98</v>
          </cell>
          <cell r="AL44">
            <v>2221815</v>
          </cell>
          <cell r="AM44">
            <v>2173455.5758000002</v>
          </cell>
          <cell r="AO44">
            <v>640.55999999999995</v>
          </cell>
          <cell r="AP44">
            <v>-20654.404199999757</v>
          </cell>
          <cell r="AQ44">
            <v>48359.424199999776</v>
          </cell>
          <cell r="AR44">
            <v>0.97823427054007661</v>
          </cell>
          <cell r="AS44">
            <v>0</v>
          </cell>
          <cell r="AT44">
            <v>0</v>
          </cell>
          <cell r="AU44" t="str">
            <v>*</v>
          </cell>
          <cell r="AW44" t="str">
            <v/>
          </cell>
          <cell r="AX44" t="str">
            <v>NO</v>
          </cell>
          <cell r="BA44">
            <v>-27705.56</v>
          </cell>
          <cell r="BB44">
            <v>0</v>
          </cell>
          <cell r="BC44">
            <v>0</v>
          </cell>
          <cell r="BD44">
            <v>-27705.56</v>
          </cell>
          <cell r="BE44">
            <v>0</v>
          </cell>
          <cell r="BI44">
            <v>0</v>
          </cell>
          <cell r="BJ44">
            <v>-27705.56</v>
          </cell>
          <cell r="BK44">
            <v>0</v>
          </cell>
          <cell r="BL44">
            <v>27705.56</v>
          </cell>
          <cell r="BM44">
            <v>0</v>
          </cell>
        </row>
        <row r="45">
          <cell r="B45" t="str">
            <v>2005-STG-106</v>
          </cell>
          <cell r="C45" t="str">
            <v>IT Strategic &amp; Repl. FY05 C/O</v>
          </cell>
          <cell r="D45" t="str">
            <v>IT Strategic and Replacement</v>
          </cell>
          <cell r="E45" t="str">
            <v>Outsourcing2</v>
          </cell>
          <cell r="H45" t="str">
            <v>*</v>
          </cell>
          <cell r="I45" t="str">
            <v>Hardened Off-site Data Center</v>
          </cell>
          <cell r="L45">
            <v>1552690.71</v>
          </cell>
          <cell r="M45">
            <v>3551033.12</v>
          </cell>
          <cell r="N45">
            <v>649595.93999999994</v>
          </cell>
          <cell r="O45">
            <v>0</v>
          </cell>
          <cell r="P45">
            <v>6480.82</v>
          </cell>
          <cell r="Q45">
            <v>16807.099999999999</v>
          </cell>
          <cell r="R45">
            <v>23287.919999999998</v>
          </cell>
          <cell r="S45">
            <v>24904.29</v>
          </cell>
          <cell r="T45">
            <v>135304.31</v>
          </cell>
          <cell r="U45">
            <v>2785.8</v>
          </cell>
          <cell r="V45">
            <v>162994.4</v>
          </cell>
          <cell r="W45">
            <v>710186.93</v>
          </cell>
          <cell r="X45">
            <v>0</v>
          </cell>
          <cell r="Z45">
            <v>710186.93</v>
          </cell>
          <cell r="AD45">
            <v>0</v>
          </cell>
          <cell r="AE45">
            <v>896469.25</v>
          </cell>
          <cell r="AF45">
            <v>896469.25</v>
          </cell>
          <cell r="AG45">
            <v>1197698</v>
          </cell>
          <cell r="AH45">
            <v>301228.75</v>
          </cell>
          <cell r="AI45">
            <v>301228.75</v>
          </cell>
          <cell r="AJ45">
            <v>0.74849356849556403</v>
          </cell>
          <cell r="AK45">
            <v>6649789.0199999996</v>
          </cell>
          <cell r="AL45">
            <v>6951018</v>
          </cell>
          <cell r="AM45">
            <v>6939069.7204999989</v>
          </cell>
          <cell r="AN45">
            <v>198790.82605</v>
          </cell>
          <cell r="AO45">
            <v>-697678.42394999997</v>
          </cell>
          <cell r="AP45">
            <v>289280.70049999934</v>
          </cell>
          <cell r="AQ45">
            <v>11948.27950000111</v>
          </cell>
          <cell r="AR45">
            <v>0.99828107487277384</v>
          </cell>
          <cell r="AS45">
            <v>0</v>
          </cell>
          <cell r="AT45">
            <v>0</v>
          </cell>
          <cell r="AU45" t="str">
            <v>*</v>
          </cell>
          <cell r="AW45" t="str">
            <v/>
          </cell>
          <cell r="AX45" t="str">
            <v>NO</v>
          </cell>
          <cell r="AY45" t="str">
            <v>Availalable uncommitted $75,918</v>
          </cell>
          <cell r="BA45">
            <v>-301228.75</v>
          </cell>
          <cell r="BB45">
            <v>0</v>
          </cell>
          <cell r="BC45">
            <v>289280.70049999934</v>
          </cell>
          <cell r="BD45">
            <v>-11948.049500000663</v>
          </cell>
          <cell r="BE45">
            <v>0</v>
          </cell>
          <cell r="BI45">
            <v>0</v>
          </cell>
          <cell r="BJ45">
            <v>-11948.049500000663</v>
          </cell>
          <cell r="BK45">
            <v>225310.93049999978</v>
          </cell>
          <cell r="BL45">
            <v>11948.049500000663</v>
          </cell>
          <cell r="BM45">
            <v>0</v>
          </cell>
          <cell r="BN45" t="str">
            <v>C/O per Richard Jensen</v>
          </cell>
        </row>
        <row r="46">
          <cell r="B46" t="str">
            <v>2005-STG-108</v>
          </cell>
          <cell r="C46" t="str">
            <v>IT Strategic &amp; Repl. FY05 C/O</v>
          </cell>
          <cell r="D46" t="str">
            <v>IT Strategic and Replacement</v>
          </cell>
          <cell r="E46" t="str">
            <v>Outsourcing2</v>
          </cell>
          <cell r="H46" t="str">
            <v>*</v>
          </cell>
          <cell r="I46" t="str">
            <v>Optimize Interface Engine</v>
          </cell>
          <cell r="L46">
            <v>212735.06</v>
          </cell>
          <cell r="M46">
            <v>808116.1</v>
          </cell>
          <cell r="N46">
            <v>212826.65</v>
          </cell>
          <cell r="O46">
            <v>0</v>
          </cell>
          <cell r="P46">
            <v>0</v>
          </cell>
          <cell r="Q46">
            <v>0</v>
          </cell>
          <cell r="R46">
            <v>0</v>
          </cell>
          <cell r="S46">
            <v>0</v>
          </cell>
          <cell r="T46">
            <v>0</v>
          </cell>
          <cell r="U46">
            <v>0</v>
          </cell>
          <cell r="V46">
            <v>0</v>
          </cell>
          <cell r="W46">
            <v>0</v>
          </cell>
          <cell r="X46">
            <v>0</v>
          </cell>
          <cell r="Z46">
            <v>0</v>
          </cell>
          <cell r="AD46">
            <v>0</v>
          </cell>
          <cell r="AE46">
            <v>0</v>
          </cell>
          <cell r="AF46">
            <v>0</v>
          </cell>
          <cell r="AG46">
            <v>882154</v>
          </cell>
          <cell r="AH46">
            <v>882154</v>
          </cell>
          <cell r="AI46">
            <v>882154</v>
          </cell>
          <cell r="AJ46">
            <v>0</v>
          </cell>
          <cell r="AK46">
            <v>1233677.8099999998</v>
          </cell>
          <cell r="AL46">
            <v>2115832</v>
          </cell>
          <cell r="AM46">
            <v>2057231.9874999998</v>
          </cell>
          <cell r="AO46">
            <v>0</v>
          </cell>
          <cell r="AP46">
            <v>823554.17749999999</v>
          </cell>
          <cell r="AQ46">
            <v>58600.012500000186</v>
          </cell>
          <cell r="AR46">
            <v>0.97230403335425486</v>
          </cell>
          <cell r="AS46">
            <v>0</v>
          </cell>
          <cell r="AT46">
            <v>0</v>
          </cell>
          <cell r="AU46" t="str">
            <v>*</v>
          </cell>
          <cell r="AW46" t="str">
            <v/>
          </cell>
          <cell r="AX46" t="str">
            <v>YES</v>
          </cell>
          <cell r="AY46" t="str">
            <v>Project still ongoing</v>
          </cell>
          <cell r="BA46">
            <v>0</v>
          </cell>
          <cell r="BB46">
            <v>0</v>
          </cell>
          <cell r="BC46">
            <v>882154</v>
          </cell>
          <cell r="BE46">
            <v>0</v>
          </cell>
          <cell r="BI46">
            <v>0</v>
          </cell>
          <cell r="BJ46">
            <v>0</v>
          </cell>
          <cell r="BK46">
            <v>0</v>
          </cell>
          <cell r="BL46">
            <v>0</v>
          </cell>
          <cell r="BM46">
            <v>0</v>
          </cell>
        </row>
        <row r="47">
          <cell r="B47" t="str">
            <v>2005-STG-110</v>
          </cell>
          <cell r="C47" t="str">
            <v>IT Strategic &amp; Repl. FY05 C/O</v>
          </cell>
          <cell r="D47" t="str">
            <v>IT Strategic and Replacement</v>
          </cell>
          <cell r="E47" t="str">
            <v>Outsourcing2</v>
          </cell>
          <cell r="H47" t="str">
            <v>*</v>
          </cell>
          <cell r="I47" t="str">
            <v>Consolidated Wireless Network</v>
          </cell>
          <cell r="L47">
            <v>170562.91</v>
          </cell>
          <cell r="M47">
            <v>1566276.76</v>
          </cell>
          <cell r="N47">
            <v>719333.98</v>
          </cell>
          <cell r="O47">
            <v>0</v>
          </cell>
          <cell r="P47">
            <v>0</v>
          </cell>
          <cell r="Q47">
            <v>0</v>
          </cell>
          <cell r="R47">
            <v>0</v>
          </cell>
          <cell r="S47">
            <v>0</v>
          </cell>
          <cell r="T47">
            <v>0</v>
          </cell>
          <cell r="U47">
            <v>0</v>
          </cell>
          <cell r="V47">
            <v>0</v>
          </cell>
          <cell r="W47">
            <v>0</v>
          </cell>
          <cell r="X47">
            <v>0</v>
          </cell>
          <cell r="Z47">
            <v>0</v>
          </cell>
          <cell r="AD47">
            <v>0</v>
          </cell>
          <cell r="AE47">
            <v>0</v>
          </cell>
          <cell r="AF47">
            <v>19799.34</v>
          </cell>
          <cell r="AG47">
            <v>368352</v>
          </cell>
          <cell r="AH47">
            <v>368352</v>
          </cell>
          <cell r="AI47">
            <v>348552.66</v>
          </cell>
          <cell r="AJ47">
            <v>0</v>
          </cell>
          <cell r="AK47">
            <v>2475972.9899999998</v>
          </cell>
          <cell r="AL47">
            <v>2533823</v>
          </cell>
          <cell r="AM47">
            <v>2476867.1906250003</v>
          </cell>
          <cell r="AN47">
            <v>142466.77499999999</v>
          </cell>
          <cell r="AO47">
            <v>142466.77499999999</v>
          </cell>
          <cell r="AP47">
            <v>894.20062500052154</v>
          </cell>
          <cell r="AQ47">
            <v>56955.809374999721</v>
          </cell>
          <cell r="AR47">
            <v>0.97752178846943938</v>
          </cell>
          <cell r="AS47">
            <v>0</v>
          </cell>
          <cell r="AT47">
            <v>0</v>
          </cell>
          <cell r="AU47" t="str">
            <v>*</v>
          </cell>
          <cell r="AW47" t="str">
            <v/>
          </cell>
          <cell r="AX47" t="str">
            <v>NO</v>
          </cell>
          <cell r="AY47">
            <v>0</v>
          </cell>
          <cell r="BA47">
            <v>-368352</v>
          </cell>
          <cell r="BB47">
            <v>0</v>
          </cell>
          <cell r="BC47">
            <v>0</v>
          </cell>
          <cell r="BD47">
            <v>-348552.66</v>
          </cell>
          <cell r="BE47">
            <v>0</v>
          </cell>
          <cell r="BI47">
            <v>0</v>
          </cell>
          <cell r="BJ47">
            <v>-348552.66</v>
          </cell>
          <cell r="BK47">
            <v>142466.77499999999</v>
          </cell>
          <cell r="BL47">
            <v>348552.66</v>
          </cell>
          <cell r="BM47">
            <v>0</v>
          </cell>
          <cell r="BN47" t="str">
            <v>Carryover remaining commitments after LTD spending or cancel Pos</v>
          </cell>
        </row>
        <row r="48">
          <cell r="B48" t="str">
            <v>2005-STG-113</v>
          </cell>
          <cell r="C48" t="str">
            <v>IT Strategic &amp; Repl. FY05 C/O</v>
          </cell>
          <cell r="D48" t="str">
            <v>IT Strategic and Replacement</v>
          </cell>
          <cell r="E48" t="str">
            <v>Outsourcing2</v>
          </cell>
          <cell r="H48" t="str">
            <v>*</v>
          </cell>
          <cell r="I48" t="str">
            <v>EMD/Tandem HW/SW Upgrade</v>
          </cell>
          <cell r="L48">
            <v>5415098.0700000003</v>
          </cell>
          <cell r="M48">
            <v>10192934.120000001</v>
          </cell>
          <cell r="N48">
            <v>1896826.08</v>
          </cell>
          <cell r="O48">
            <v>166916.25</v>
          </cell>
          <cell r="P48">
            <v>0</v>
          </cell>
          <cell r="Q48">
            <v>16742.5</v>
          </cell>
          <cell r="R48">
            <v>183658.75</v>
          </cell>
          <cell r="S48">
            <v>92586.92</v>
          </cell>
          <cell r="T48">
            <v>0</v>
          </cell>
          <cell r="U48">
            <v>0</v>
          </cell>
          <cell r="V48">
            <v>92586.92</v>
          </cell>
          <cell r="W48">
            <v>0</v>
          </cell>
          <cell r="X48">
            <v>0</v>
          </cell>
          <cell r="Z48">
            <v>0</v>
          </cell>
          <cell r="AD48">
            <v>0</v>
          </cell>
          <cell r="AE48">
            <v>276245.67</v>
          </cell>
          <cell r="AF48">
            <v>276245.67</v>
          </cell>
          <cell r="AG48">
            <v>666339</v>
          </cell>
          <cell r="AH48">
            <v>390093.33</v>
          </cell>
          <cell r="AI48">
            <v>390093.33</v>
          </cell>
          <cell r="AJ48">
            <v>0.41457226726936286</v>
          </cell>
          <cell r="AK48">
            <v>17781103.940000005</v>
          </cell>
          <cell r="AL48">
            <v>18171197</v>
          </cell>
          <cell r="AM48">
            <v>17416730.345999997</v>
          </cell>
          <cell r="AN48">
            <v>95978.5</v>
          </cell>
          <cell r="AO48">
            <v>-180267.16999999998</v>
          </cell>
          <cell r="AP48">
            <v>-364373.59400000796</v>
          </cell>
          <cell r="AQ48">
            <v>754466.65400000289</v>
          </cell>
          <cell r="AR48">
            <v>0.95848007954566761</v>
          </cell>
          <cell r="AS48">
            <v>0</v>
          </cell>
          <cell r="AT48">
            <v>0</v>
          </cell>
          <cell r="AU48" t="str">
            <v>*</v>
          </cell>
          <cell r="AW48" t="str">
            <v/>
          </cell>
          <cell r="AX48" t="str">
            <v>NO</v>
          </cell>
          <cell r="BA48">
            <v>-390093.33</v>
          </cell>
          <cell r="BB48">
            <v>0</v>
          </cell>
          <cell r="BC48">
            <v>0</v>
          </cell>
          <cell r="BD48">
            <v>-390093.33</v>
          </cell>
          <cell r="BE48">
            <v>0</v>
          </cell>
          <cell r="BI48">
            <v>0</v>
          </cell>
          <cell r="BJ48">
            <v>-390093.33</v>
          </cell>
          <cell r="BK48">
            <v>0</v>
          </cell>
          <cell r="BL48">
            <v>390093.33</v>
          </cell>
          <cell r="BM48">
            <v>0</v>
          </cell>
        </row>
        <row r="49">
          <cell r="B49" t="str">
            <v>2005-STG-125</v>
          </cell>
          <cell r="C49" t="str">
            <v>IT Strategic &amp; Repl. FY05 C/O</v>
          </cell>
          <cell r="D49" t="str">
            <v>IT Strategic and Replacement</v>
          </cell>
          <cell r="E49" t="str">
            <v>Outsourcing2</v>
          </cell>
          <cell r="H49" t="str">
            <v>*</v>
          </cell>
          <cell r="I49" t="str">
            <v>T3-N/A-Clinical Portal</v>
          </cell>
          <cell r="L49">
            <v>539015.84</v>
          </cell>
          <cell r="M49">
            <v>351212.35</v>
          </cell>
          <cell r="N49">
            <v>26062.5</v>
          </cell>
          <cell r="O49">
            <v>5800</v>
          </cell>
          <cell r="P49">
            <v>2900</v>
          </cell>
          <cell r="Q49">
            <v>0</v>
          </cell>
          <cell r="R49">
            <v>8700</v>
          </cell>
          <cell r="S49">
            <v>5800</v>
          </cell>
          <cell r="T49">
            <v>0</v>
          </cell>
          <cell r="U49">
            <v>0</v>
          </cell>
          <cell r="V49">
            <v>5800</v>
          </cell>
          <cell r="W49">
            <v>0</v>
          </cell>
          <cell r="X49">
            <v>0</v>
          </cell>
          <cell r="Z49">
            <v>0</v>
          </cell>
          <cell r="AD49">
            <v>0</v>
          </cell>
          <cell r="AE49">
            <v>14500</v>
          </cell>
          <cell r="AF49">
            <v>14500</v>
          </cell>
          <cell r="AG49">
            <v>21529</v>
          </cell>
          <cell r="AH49">
            <v>7029</v>
          </cell>
          <cell r="AI49">
            <v>7029</v>
          </cell>
          <cell r="AJ49">
            <v>0.67351014910121232</v>
          </cell>
          <cell r="AK49">
            <v>930790.69</v>
          </cell>
          <cell r="AL49">
            <v>993567</v>
          </cell>
          <cell r="AM49">
            <v>955617.04</v>
          </cell>
          <cell r="AN49">
            <v>0</v>
          </cell>
          <cell r="AO49">
            <v>-14500</v>
          </cell>
          <cell r="AP49">
            <v>24826.350000000093</v>
          </cell>
          <cell r="AQ49">
            <v>37949.959999999963</v>
          </cell>
          <cell r="AR49">
            <v>0.9618043272371164</v>
          </cell>
          <cell r="AS49">
            <v>0</v>
          </cell>
          <cell r="AT49">
            <v>0</v>
          </cell>
          <cell r="AU49" t="str">
            <v>*</v>
          </cell>
          <cell r="AW49" t="str">
            <v/>
          </cell>
          <cell r="AX49" t="str">
            <v>NO</v>
          </cell>
          <cell r="BA49">
            <v>-7029</v>
          </cell>
          <cell r="BB49">
            <v>0</v>
          </cell>
          <cell r="BC49">
            <v>0</v>
          </cell>
          <cell r="BD49">
            <v>-7029</v>
          </cell>
          <cell r="BE49">
            <v>0</v>
          </cell>
          <cell r="BH49">
            <v>24826.350000000093</v>
          </cell>
          <cell r="BI49">
            <v>0</v>
          </cell>
          <cell r="BJ49">
            <v>-7029</v>
          </cell>
          <cell r="BK49">
            <v>0</v>
          </cell>
          <cell r="BL49">
            <v>7029</v>
          </cell>
          <cell r="BM49">
            <v>0</v>
          </cell>
        </row>
        <row r="50">
          <cell r="B50" t="str">
            <v>2006-ITS-001</v>
          </cell>
          <cell r="C50" t="str">
            <v>IT Strategic &amp; Repl. FY06 C/O</v>
          </cell>
          <cell r="D50" t="str">
            <v>IT Strategic and Replacement</v>
          </cell>
          <cell r="E50" t="str">
            <v>Replacement</v>
          </cell>
          <cell r="H50" t="str">
            <v>*</v>
          </cell>
          <cell r="I50" t="str">
            <v>IT Capital Contingency (less Prosec act#200632)</v>
          </cell>
          <cell r="M50">
            <v>376478.98</v>
          </cell>
          <cell r="N50">
            <v>466573.77</v>
          </cell>
          <cell r="O50">
            <v>0</v>
          </cell>
          <cell r="P50">
            <v>0</v>
          </cell>
          <cell r="Q50">
            <v>0</v>
          </cell>
          <cell r="R50">
            <v>0</v>
          </cell>
          <cell r="S50">
            <v>10825</v>
          </cell>
          <cell r="T50">
            <v>0</v>
          </cell>
          <cell r="U50">
            <v>0</v>
          </cell>
          <cell r="V50">
            <v>10825</v>
          </cell>
          <cell r="W50">
            <v>0</v>
          </cell>
          <cell r="X50">
            <v>0</v>
          </cell>
          <cell r="Z50">
            <v>0</v>
          </cell>
          <cell r="AD50">
            <v>0</v>
          </cell>
          <cell r="AE50">
            <v>10825</v>
          </cell>
          <cell r="AF50">
            <v>26725.17</v>
          </cell>
          <cell r="AG50">
            <v>55747</v>
          </cell>
          <cell r="AH50">
            <v>44922</v>
          </cell>
          <cell r="AI50">
            <v>29021.83</v>
          </cell>
          <cell r="AJ50">
            <v>0.19418085278131558</v>
          </cell>
          <cell r="AK50">
            <v>869777.92000000004</v>
          </cell>
          <cell r="AL50">
            <v>0</v>
          </cell>
          <cell r="AM50">
            <v>1303702.6100000001</v>
          </cell>
          <cell r="AN50">
            <v>830</v>
          </cell>
          <cell r="AO50">
            <v>-9995</v>
          </cell>
          <cell r="AP50">
            <v>433924.69000000006</v>
          </cell>
          <cell r="AQ50">
            <v>-1303702.6100000001</v>
          </cell>
          <cell r="AR50" t="str">
            <v>n/a</v>
          </cell>
          <cell r="AS50" t="str">
            <v>2005-FDC-011</v>
          </cell>
          <cell r="AT50" t="str">
            <v>move to Proj 20061292 before closing.</v>
          </cell>
          <cell r="AU50" t="str">
            <v>*</v>
          </cell>
          <cell r="AW50" t="str">
            <v/>
          </cell>
          <cell r="AX50" t="str">
            <v>NO</v>
          </cell>
          <cell r="AY50">
            <v>0</v>
          </cell>
          <cell r="BA50">
            <v>0</v>
          </cell>
          <cell r="BB50">
            <v>0</v>
          </cell>
          <cell r="BC50">
            <v>0</v>
          </cell>
          <cell r="BD50">
            <v>0</v>
          </cell>
          <cell r="BE50">
            <v>-29021.83</v>
          </cell>
          <cell r="BI50">
            <v>0</v>
          </cell>
          <cell r="BJ50">
            <v>-29021.83</v>
          </cell>
          <cell r="BK50">
            <v>0</v>
          </cell>
          <cell r="BL50">
            <v>29021.83</v>
          </cell>
          <cell r="BM50">
            <v>29021.83</v>
          </cell>
          <cell r="BN50" t="str">
            <v>transfer to Palmquist 2005-FDC-011</v>
          </cell>
        </row>
        <row r="51">
          <cell r="B51" t="str">
            <v>2006-ITS-002</v>
          </cell>
          <cell r="C51" t="str">
            <v>IT Strategic &amp; Repl. FY06 C/O</v>
          </cell>
          <cell r="D51" t="str">
            <v>IT Strategic and Replacement</v>
          </cell>
          <cell r="E51" t="str">
            <v>Replacement</v>
          </cell>
          <cell r="H51" t="str">
            <v>*</v>
          </cell>
          <cell r="I51" t="str">
            <v>DD2 Ultrasound System Upgrade</v>
          </cell>
          <cell r="M51">
            <v>0</v>
          </cell>
          <cell r="N51">
            <v>44948.03</v>
          </cell>
          <cell r="O51">
            <v>0</v>
          </cell>
          <cell r="P51">
            <v>97435.14</v>
          </cell>
          <cell r="Q51">
            <v>47430</v>
          </cell>
          <cell r="R51">
            <v>144865.14000000001</v>
          </cell>
          <cell r="S51">
            <v>0</v>
          </cell>
          <cell r="T51">
            <v>0</v>
          </cell>
          <cell r="U51">
            <v>0</v>
          </cell>
          <cell r="V51">
            <v>0</v>
          </cell>
          <cell r="W51">
            <v>0</v>
          </cell>
          <cell r="X51">
            <v>0</v>
          </cell>
          <cell r="Z51">
            <v>0</v>
          </cell>
          <cell r="AD51">
            <v>0</v>
          </cell>
          <cell r="AE51">
            <v>144865.14000000001</v>
          </cell>
          <cell r="AF51">
            <v>144865.14000000001</v>
          </cell>
          <cell r="AG51">
            <v>185052</v>
          </cell>
          <cell r="AH51">
            <v>40186.859999999986</v>
          </cell>
          <cell r="AI51">
            <v>40186.859999999986</v>
          </cell>
          <cell r="AJ51">
            <v>0.78283477076713581</v>
          </cell>
          <cell r="AK51">
            <v>189813.17</v>
          </cell>
          <cell r="AL51">
            <v>230000</v>
          </cell>
          <cell r="AM51">
            <v>189011.34</v>
          </cell>
          <cell r="AO51">
            <v>-144865.14000000001</v>
          </cell>
          <cell r="AP51">
            <v>-801.8300000000163</v>
          </cell>
          <cell r="AQ51">
            <v>40988.660000000003</v>
          </cell>
          <cell r="AR51">
            <v>0.82178843478260866</v>
          </cell>
          <cell r="AS51">
            <v>0</v>
          </cell>
          <cell r="AT51">
            <v>0</v>
          </cell>
          <cell r="AU51" t="str">
            <v>*</v>
          </cell>
          <cell r="AW51" t="str">
            <v/>
          </cell>
          <cell r="AX51" t="str">
            <v>NO</v>
          </cell>
          <cell r="BA51">
            <v>-40186.859999999986</v>
          </cell>
          <cell r="BB51">
            <v>0</v>
          </cell>
          <cell r="BC51">
            <v>0</v>
          </cell>
          <cell r="BD51">
            <v>-40186.86</v>
          </cell>
          <cell r="BE51">
            <v>1.4551915228366852E-11</v>
          </cell>
          <cell r="BI51">
            <v>0</v>
          </cell>
          <cell r="BJ51">
            <v>-40186.859999999986</v>
          </cell>
          <cell r="BK51">
            <v>0</v>
          </cell>
          <cell r="BL51">
            <v>40186.859999999986</v>
          </cell>
          <cell r="BM51">
            <v>0</v>
          </cell>
        </row>
        <row r="52">
          <cell r="B52" t="str">
            <v>2006-ITS-005</v>
          </cell>
          <cell r="C52" t="str">
            <v>IT Strategic &amp; Repl. FY06 C/O</v>
          </cell>
          <cell r="D52" t="str">
            <v>IT Strategic and Replacement</v>
          </cell>
          <cell r="E52" t="str">
            <v>Replacement</v>
          </cell>
          <cell r="H52" t="str">
            <v>*</v>
          </cell>
          <cell r="I52" t="str">
            <v>GME</v>
          </cell>
          <cell r="M52">
            <v>446025.56</v>
          </cell>
          <cell r="N52">
            <v>0</v>
          </cell>
          <cell r="O52">
            <v>0</v>
          </cell>
          <cell r="P52">
            <v>0</v>
          </cell>
          <cell r="Q52">
            <v>0</v>
          </cell>
          <cell r="R52">
            <v>0</v>
          </cell>
          <cell r="S52">
            <v>0</v>
          </cell>
          <cell r="T52">
            <v>0</v>
          </cell>
          <cell r="U52">
            <v>0</v>
          </cell>
          <cell r="V52">
            <v>0</v>
          </cell>
          <cell r="W52">
            <v>0</v>
          </cell>
          <cell r="X52">
            <v>0</v>
          </cell>
          <cell r="Z52">
            <v>0</v>
          </cell>
          <cell r="AD52">
            <v>0</v>
          </cell>
          <cell r="AE52">
            <v>0</v>
          </cell>
          <cell r="AF52">
            <v>0</v>
          </cell>
          <cell r="AG52">
            <v>41672</v>
          </cell>
          <cell r="AH52">
            <v>41672</v>
          </cell>
          <cell r="AI52">
            <v>41672</v>
          </cell>
          <cell r="AJ52">
            <v>0</v>
          </cell>
          <cell r="AK52">
            <v>446025.56</v>
          </cell>
          <cell r="AL52">
            <v>487698</v>
          </cell>
          <cell r="AM52">
            <v>487697</v>
          </cell>
          <cell r="AO52">
            <v>0</v>
          </cell>
          <cell r="AP52">
            <v>41671.440000000002</v>
          </cell>
          <cell r="AQ52">
            <v>1</v>
          </cell>
          <cell r="AR52">
            <v>0.99999794955074661</v>
          </cell>
          <cell r="AS52">
            <v>0</v>
          </cell>
          <cell r="AT52">
            <v>0</v>
          </cell>
          <cell r="AU52" t="str">
            <v>*</v>
          </cell>
          <cell r="AW52" t="str">
            <v/>
          </cell>
          <cell r="AX52" t="str">
            <v>NO</v>
          </cell>
          <cell r="BA52">
            <v>-41672</v>
          </cell>
          <cell r="BB52">
            <v>0</v>
          </cell>
          <cell r="BC52">
            <v>0</v>
          </cell>
          <cell r="BD52">
            <v>-41672</v>
          </cell>
          <cell r="BE52">
            <v>0</v>
          </cell>
          <cell r="BH52">
            <v>41671.440000000002</v>
          </cell>
          <cell r="BI52">
            <v>0</v>
          </cell>
          <cell r="BJ52">
            <v>-41672</v>
          </cell>
          <cell r="BK52">
            <v>41671.440000000002</v>
          </cell>
          <cell r="BL52">
            <v>41672</v>
          </cell>
          <cell r="BM52">
            <v>0</v>
          </cell>
          <cell r="BN52" t="str">
            <v>Carryover remaining commitments after LTD spending or cancel Pos</v>
          </cell>
        </row>
        <row r="53">
          <cell r="B53" t="str">
            <v>2006-ITS-006</v>
          </cell>
          <cell r="C53" t="str">
            <v>IT Strategic &amp; Repl. FY06 C/O</v>
          </cell>
          <cell r="D53" t="str">
            <v>IT Strategic and Replacement</v>
          </cell>
          <cell r="E53" t="str">
            <v>Replacement</v>
          </cell>
          <cell r="H53" t="str">
            <v>*</v>
          </cell>
          <cell r="I53" t="str">
            <v>Endoworks System Replacement</v>
          </cell>
          <cell r="M53">
            <v>332879.98</v>
          </cell>
          <cell r="N53">
            <v>77462.649999999994</v>
          </cell>
          <cell r="O53">
            <v>0</v>
          </cell>
          <cell r="P53">
            <v>0</v>
          </cell>
          <cell r="Q53">
            <v>0</v>
          </cell>
          <cell r="R53">
            <v>0</v>
          </cell>
          <cell r="S53">
            <v>0</v>
          </cell>
          <cell r="T53">
            <v>0</v>
          </cell>
          <cell r="U53">
            <v>0</v>
          </cell>
          <cell r="V53">
            <v>0</v>
          </cell>
          <cell r="W53">
            <v>0</v>
          </cell>
          <cell r="X53">
            <v>0</v>
          </cell>
          <cell r="Z53">
            <v>0</v>
          </cell>
          <cell r="AD53">
            <v>0</v>
          </cell>
          <cell r="AE53">
            <v>0</v>
          </cell>
          <cell r="AF53">
            <v>0</v>
          </cell>
          <cell r="AG53">
            <v>16956</v>
          </cell>
          <cell r="AH53">
            <v>16956</v>
          </cell>
          <cell r="AI53">
            <v>16956</v>
          </cell>
          <cell r="AJ53">
            <v>0</v>
          </cell>
          <cell r="AK53">
            <v>410342.63</v>
          </cell>
          <cell r="AL53">
            <v>427299</v>
          </cell>
          <cell r="AM53">
            <v>427432.46250000002</v>
          </cell>
          <cell r="AO53">
            <v>0</v>
          </cell>
          <cell r="AP53">
            <v>17089.832500000019</v>
          </cell>
          <cell r="AQ53">
            <v>-133.46250000002328</v>
          </cell>
          <cell r="AR53">
            <v>1.000312339836976</v>
          </cell>
          <cell r="AS53">
            <v>0</v>
          </cell>
          <cell r="AT53">
            <v>0</v>
          </cell>
          <cell r="AU53" t="str">
            <v>*</v>
          </cell>
          <cell r="AW53" t="str">
            <v/>
          </cell>
          <cell r="AX53" t="str">
            <v>NO</v>
          </cell>
          <cell r="BA53">
            <v>-16956</v>
          </cell>
          <cell r="BB53">
            <v>0</v>
          </cell>
          <cell r="BC53">
            <v>0</v>
          </cell>
          <cell r="BD53">
            <v>-16956</v>
          </cell>
          <cell r="BE53">
            <v>0</v>
          </cell>
          <cell r="BH53">
            <v>17089.832500000019</v>
          </cell>
          <cell r="BI53">
            <v>0</v>
          </cell>
          <cell r="BJ53">
            <v>-16956</v>
          </cell>
          <cell r="BK53">
            <v>17089.832500000019</v>
          </cell>
          <cell r="BL53">
            <v>16956</v>
          </cell>
          <cell r="BM53">
            <v>0</v>
          </cell>
          <cell r="BN53" t="str">
            <v>Carryover remaining commitments after LTD spending or cancel Pos</v>
          </cell>
        </row>
        <row r="54">
          <cell r="B54" t="str">
            <v>2006-ITS-008</v>
          </cell>
          <cell r="C54" t="str">
            <v>IT Strategic &amp; Repl. FY06 C/O</v>
          </cell>
          <cell r="D54" t="str">
            <v>IT Strategic and Replacement</v>
          </cell>
          <cell r="E54" t="str">
            <v>Replacement</v>
          </cell>
          <cell r="H54" t="str">
            <v>*</v>
          </cell>
          <cell r="I54" t="str">
            <v>Patient ID Cards</v>
          </cell>
          <cell r="M54">
            <v>0</v>
          </cell>
          <cell r="N54">
            <v>0</v>
          </cell>
          <cell r="O54">
            <v>0</v>
          </cell>
          <cell r="P54">
            <v>0</v>
          </cell>
          <cell r="Q54">
            <v>5588.36</v>
          </cell>
          <cell r="R54">
            <v>5588.36</v>
          </cell>
          <cell r="S54">
            <v>0</v>
          </cell>
          <cell r="T54">
            <v>0</v>
          </cell>
          <cell r="U54">
            <v>22676.21</v>
          </cell>
          <cell r="V54">
            <v>22676.21</v>
          </cell>
          <cell r="W54">
            <v>0</v>
          </cell>
          <cell r="X54">
            <v>0</v>
          </cell>
          <cell r="Z54">
            <v>0</v>
          </cell>
          <cell r="AD54">
            <v>0</v>
          </cell>
          <cell r="AE54">
            <v>28264.57</v>
          </cell>
          <cell r="AF54">
            <v>39443.919999999998</v>
          </cell>
          <cell r="AG54">
            <v>291700</v>
          </cell>
          <cell r="AH54">
            <v>263435.43</v>
          </cell>
          <cell r="AI54">
            <v>252256.08000000002</v>
          </cell>
          <cell r="AJ54">
            <v>9.6896023311621532E-2</v>
          </cell>
          <cell r="AK54">
            <v>39443.919999999998</v>
          </cell>
          <cell r="AL54">
            <v>291700</v>
          </cell>
          <cell r="AM54">
            <v>39141.724999999999</v>
          </cell>
          <cell r="AN54">
            <v>33576.050000000003</v>
          </cell>
          <cell r="AO54">
            <v>5311.4800000000032</v>
          </cell>
          <cell r="AP54">
            <v>-302.19499999999971</v>
          </cell>
          <cell r="AQ54">
            <v>252558.27499999999</v>
          </cell>
          <cell r="AR54">
            <v>0.13418486458690435</v>
          </cell>
          <cell r="AS54">
            <v>0</v>
          </cell>
          <cell r="AT54">
            <v>0</v>
          </cell>
          <cell r="AU54" t="str">
            <v>*</v>
          </cell>
          <cell r="AW54" t="str">
            <v/>
          </cell>
          <cell r="AX54" t="str">
            <v>YES</v>
          </cell>
          <cell r="AY54" t="str">
            <v>Project still ongoing</v>
          </cell>
          <cell r="BA54">
            <v>0</v>
          </cell>
          <cell r="BB54">
            <v>0</v>
          </cell>
          <cell r="BC54">
            <v>252256.08000000002</v>
          </cell>
          <cell r="BE54">
            <v>0</v>
          </cell>
          <cell r="BI54">
            <v>0</v>
          </cell>
          <cell r="BJ54">
            <v>0</v>
          </cell>
          <cell r="BK54">
            <v>0</v>
          </cell>
          <cell r="BL54">
            <v>0</v>
          </cell>
          <cell r="BM54">
            <v>0</v>
          </cell>
        </row>
        <row r="55">
          <cell r="B55" t="str">
            <v>2006-ITS-010</v>
          </cell>
          <cell r="C55" t="str">
            <v>IT Strategic &amp; Repl. FY06 C/O</v>
          </cell>
          <cell r="D55" t="str">
            <v>IT Strategic and Replacement</v>
          </cell>
          <cell r="E55" t="str">
            <v>Replacement</v>
          </cell>
          <cell r="H55" t="str">
            <v>*</v>
          </cell>
          <cell r="I55" t="str">
            <v>T9 Respiratory Sys Interfaces</v>
          </cell>
          <cell r="M55">
            <v>0</v>
          </cell>
          <cell r="N55">
            <v>0</v>
          </cell>
          <cell r="O55">
            <v>8693.82</v>
          </cell>
          <cell r="P55">
            <v>0</v>
          </cell>
          <cell r="Q55">
            <v>0</v>
          </cell>
          <cell r="R55">
            <v>8693.82</v>
          </cell>
          <cell r="S55">
            <v>0</v>
          </cell>
          <cell r="T55">
            <v>0</v>
          </cell>
          <cell r="U55">
            <v>0</v>
          </cell>
          <cell r="V55">
            <v>0</v>
          </cell>
          <cell r="W55">
            <v>-8693.82</v>
          </cell>
          <cell r="X55">
            <v>0</v>
          </cell>
          <cell r="Z55">
            <v>-8693.82</v>
          </cell>
          <cell r="AD55">
            <v>0</v>
          </cell>
          <cell r="AE55">
            <v>0</v>
          </cell>
          <cell r="AF55">
            <v>0</v>
          </cell>
          <cell r="AG55">
            <v>97653</v>
          </cell>
          <cell r="AH55">
            <v>97653</v>
          </cell>
          <cell r="AI55">
            <v>97653</v>
          </cell>
          <cell r="AJ55">
            <v>0</v>
          </cell>
          <cell r="AK55">
            <v>0</v>
          </cell>
          <cell r="AL55">
            <v>97653</v>
          </cell>
          <cell r="AM55">
            <v>97653</v>
          </cell>
          <cell r="AO55">
            <v>0</v>
          </cell>
          <cell r="AP55">
            <v>97653</v>
          </cell>
          <cell r="AQ55">
            <v>0</v>
          </cell>
          <cell r="AR55">
            <v>1</v>
          </cell>
          <cell r="AS55">
            <v>0</v>
          </cell>
          <cell r="AT55">
            <v>0</v>
          </cell>
          <cell r="AU55" t="str">
            <v>*</v>
          </cell>
          <cell r="AW55" t="str">
            <v/>
          </cell>
          <cell r="AX55" t="str">
            <v>NO</v>
          </cell>
          <cell r="BA55">
            <v>-97653</v>
          </cell>
          <cell r="BB55">
            <v>0</v>
          </cell>
          <cell r="BC55">
            <v>0</v>
          </cell>
          <cell r="BD55">
            <v>-97653</v>
          </cell>
          <cell r="BE55">
            <v>0</v>
          </cell>
          <cell r="BH55">
            <v>97653</v>
          </cell>
          <cell r="BI55">
            <v>0</v>
          </cell>
          <cell r="BJ55">
            <v>-97653</v>
          </cell>
          <cell r="BK55">
            <v>97653</v>
          </cell>
          <cell r="BL55">
            <v>97653</v>
          </cell>
          <cell r="BM55">
            <v>0</v>
          </cell>
          <cell r="BN55" t="str">
            <v>Carryover remaining commitments after LTD spending or cancel Pos</v>
          </cell>
        </row>
        <row r="56">
          <cell r="B56" t="str">
            <v>2006-ITS-011</v>
          </cell>
          <cell r="C56" t="str">
            <v>IT Strategic &amp; Repl. FY06 C/O</v>
          </cell>
          <cell r="D56" t="str">
            <v>IT Strategic and Replacement</v>
          </cell>
          <cell r="E56" t="str">
            <v>Replacement</v>
          </cell>
          <cell r="H56" t="str">
            <v>*</v>
          </cell>
          <cell r="I56" t="str">
            <v>Perot Hardware</v>
          </cell>
          <cell r="M56">
            <v>953618.36</v>
          </cell>
          <cell r="N56">
            <v>2200888.4</v>
          </cell>
          <cell r="O56">
            <v>3799.81</v>
          </cell>
          <cell r="P56">
            <v>59428.77</v>
          </cell>
          <cell r="Q56">
            <v>9617.5400000000009</v>
          </cell>
          <cell r="R56">
            <v>72846.12</v>
          </cell>
          <cell r="S56">
            <v>-46045.48</v>
          </cell>
          <cell r="T56">
            <v>0</v>
          </cell>
          <cell r="U56">
            <v>0</v>
          </cell>
          <cell r="V56">
            <v>-46045.48</v>
          </cell>
          <cell r="W56">
            <v>0</v>
          </cell>
          <cell r="X56">
            <v>0</v>
          </cell>
          <cell r="Z56">
            <v>0</v>
          </cell>
          <cell r="AD56">
            <v>0</v>
          </cell>
          <cell r="AE56">
            <v>26800.639999999992</v>
          </cell>
          <cell r="AF56">
            <v>24992.179999999993</v>
          </cell>
          <cell r="AG56">
            <v>224717</v>
          </cell>
          <cell r="AH56">
            <v>197916.36000000002</v>
          </cell>
          <cell r="AI56">
            <v>199724.82</v>
          </cell>
          <cell r="AJ56">
            <v>0.11926396311805512</v>
          </cell>
          <cell r="AK56">
            <v>3179498.94</v>
          </cell>
          <cell r="AL56">
            <v>3379224</v>
          </cell>
          <cell r="AM56">
            <v>3377410.5411249991</v>
          </cell>
          <cell r="AO56">
            <v>-26800.639999999992</v>
          </cell>
          <cell r="AP56">
            <v>197911.60112499911</v>
          </cell>
          <cell r="AQ56">
            <v>1813.4588750009425</v>
          </cell>
          <cell r="AR56">
            <v>0.99946335049851653</v>
          </cell>
          <cell r="AS56">
            <v>0</v>
          </cell>
          <cell r="AT56">
            <v>0</v>
          </cell>
          <cell r="AU56" t="str">
            <v>*</v>
          </cell>
          <cell r="AW56" t="str">
            <v/>
          </cell>
          <cell r="AX56" t="str">
            <v>YES</v>
          </cell>
          <cell r="AY56" t="str">
            <v>Project still ongoing</v>
          </cell>
          <cell r="BA56">
            <v>0</v>
          </cell>
          <cell r="BB56">
            <v>0</v>
          </cell>
          <cell r="BC56">
            <v>199724.82</v>
          </cell>
          <cell r="BE56">
            <v>0</v>
          </cell>
          <cell r="BI56">
            <v>0</v>
          </cell>
          <cell r="BJ56">
            <v>0</v>
          </cell>
          <cell r="BK56">
            <v>0</v>
          </cell>
          <cell r="BL56">
            <v>0</v>
          </cell>
          <cell r="BM56">
            <v>0</v>
          </cell>
        </row>
        <row r="57">
          <cell r="B57" t="str">
            <v>2006-ITS-013</v>
          </cell>
          <cell r="C57" t="str">
            <v>IT Strategic &amp; Repl. FY06 C/O</v>
          </cell>
          <cell r="D57" t="str">
            <v>IT Strategic and Replacement</v>
          </cell>
          <cell r="E57" t="str">
            <v>Replacement</v>
          </cell>
          <cell r="H57" t="str">
            <v>*</v>
          </cell>
          <cell r="I57" t="str">
            <v>Xcelera</v>
          </cell>
          <cell r="M57">
            <v>1156250.19</v>
          </cell>
          <cell r="N57">
            <v>398495.52</v>
          </cell>
          <cell r="O57">
            <v>10942.02</v>
          </cell>
          <cell r="P57">
            <v>4281.66</v>
          </cell>
          <cell r="Q57">
            <v>4519.53</v>
          </cell>
          <cell r="R57">
            <v>19743.21</v>
          </cell>
          <cell r="S57">
            <v>14210</v>
          </cell>
          <cell r="T57">
            <v>165849.15</v>
          </cell>
          <cell r="U57">
            <v>5946.75</v>
          </cell>
          <cell r="V57">
            <v>186005.9</v>
          </cell>
          <cell r="W57">
            <v>21755.42</v>
          </cell>
          <cell r="X57">
            <v>5221.9799999999996</v>
          </cell>
          <cell r="Z57">
            <v>26977.399999999998</v>
          </cell>
          <cell r="AD57">
            <v>0</v>
          </cell>
          <cell r="AE57">
            <v>232726.50999999998</v>
          </cell>
          <cell r="AF57">
            <v>245117.3</v>
          </cell>
          <cell r="AG57">
            <v>301958</v>
          </cell>
          <cell r="AH57">
            <v>69231.49000000002</v>
          </cell>
          <cell r="AI57">
            <v>56840.700000000012</v>
          </cell>
          <cell r="AJ57">
            <v>0.77072476966995407</v>
          </cell>
          <cell r="AK57">
            <v>1799863.01</v>
          </cell>
          <cell r="AL57">
            <v>1856702</v>
          </cell>
          <cell r="AM57">
            <v>1855859.4123749998</v>
          </cell>
          <cell r="AN57">
            <v>142100</v>
          </cell>
          <cell r="AO57">
            <v>-90626.50999999998</v>
          </cell>
          <cell r="AP57">
            <v>55996.40237499983</v>
          </cell>
          <cell r="AQ57">
            <v>842.58762500016019</v>
          </cell>
          <cell r="AR57">
            <v>0.99954619124393673</v>
          </cell>
          <cell r="AS57">
            <v>0</v>
          </cell>
          <cell r="AT57">
            <v>0</v>
          </cell>
          <cell r="AU57" t="str">
            <v>*</v>
          </cell>
          <cell r="AW57" t="str">
            <v/>
          </cell>
          <cell r="AX57" t="str">
            <v>NO</v>
          </cell>
          <cell r="AY57">
            <v>0</v>
          </cell>
          <cell r="BA57">
            <v>-69231.49000000002</v>
          </cell>
          <cell r="BB57">
            <v>0</v>
          </cell>
          <cell r="BC57">
            <v>0</v>
          </cell>
          <cell r="BD57">
            <v>-843</v>
          </cell>
          <cell r="BE57">
            <v>-55997.700000000012</v>
          </cell>
          <cell r="BH57">
            <v>55996.40237499983</v>
          </cell>
          <cell r="BI57">
            <v>0</v>
          </cell>
          <cell r="BJ57">
            <v>-56840.700000000012</v>
          </cell>
          <cell r="BK57">
            <v>68387.192374999868</v>
          </cell>
          <cell r="BL57">
            <v>56840.700000000012</v>
          </cell>
          <cell r="BM57">
            <v>55997.700000000012</v>
          </cell>
          <cell r="BN57" t="str">
            <v>Carryover remaining commitments after LTD spending or cancel Pos</v>
          </cell>
        </row>
        <row r="58">
          <cell r="B58" t="str">
            <v>2006-ITS-014</v>
          </cell>
          <cell r="C58" t="str">
            <v>IT Strategic &amp; Repl. FY06 C/O</v>
          </cell>
          <cell r="D58" t="str">
            <v>IT Strategic and Replacement</v>
          </cell>
          <cell r="E58" t="str">
            <v>Replacement</v>
          </cell>
          <cell r="H58" t="str">
            <v>*</v>
          </cell>
          <cell r="I58" t="str">
            <v>Ansos</v>
          </cell>
          <cell r="M58">
            <v>0</v>
          </cell>
          <cell r="N58">
            <v>0</v>
          </cell>
          <cell r="O58">
            <v>0</v>
          </cell>
          <cell r="P58">
            <v>22386.59</v>
          </cell>
          <cell r="Q58">
            <v>0</v>
          </cell>
          <cell r="R58">
            <v>22386.59</v>
          </cell>
          <cell r="S58">
            <v>0</v>
          </cell>
          <cell r="T58">
            <v>0</v>
          </cell>
          <cell r="U58">
            <v>0</v>
          </cell>
          <cell r="V58">
            <v>0</v>
          </cell>
          <cell r="W58">
            <v>0</v>
          </cell>
          <cell r="X58">
            <v>0</v>
          </cell>
          <cell r="Z58">
            <v>0</v>
          </cell>
          <cell r="AD58">
            <v>0</v>
          </cell>
          <cell r="AE58">
            <v>22386.59</v>
          </cell>
          <cell r="AF58">
            <v>80141.84</v>
          </cell>
          <cell r="AG58">
            <v>200000</v>
          </cell>
          <cell r="AH58">
            <v>177613.41</v>
          </cell>
          <cell r="AI58">
            <v>119858.16</v>
          </cell>
          <cell r="AJ58">
            <v>0.11193295</v>
          </cell>
          <cell r="AK58">
            <v>80141.84</v>
          </cell>
          <cell r="AL58">
            <v>200000</v>
          </cell>
          <cell r="AM58">
            <v>99393.59</v>
          </cell>
          <cell r="AN58">
            <v>99393.59</v>
          </cell>
          <cell r="AO58">
            <v>77007</v>
          </cell>
          <cell r="AP58">
            <v>19251.75</v>
          </cell>
          <cell r="AQ58">
            <v>100606.41</v>
          </cell>
          <cell r="AR58">
            <v>0.49696794999999999</v>
          </cell>
          <cell r="AS58">
            <v>0</v>
          </cell>
          <cell r="AT58">
            <v>0</v>
          </cell>
          <cell r="AU58" t="str">
            <v>*</v>
          </cell>
          <cell r="AW58" t="str">
            <v/>
          </cell>
          <cell r="AX58" t="str">
            <v>NO</v>
          </cell>
          <cell r="AY58" t="str">
            <v>Availalable uncommitted $100,606</v>
          </cell>
          <cell r="BA58">
            <v>-177613.41</v>
          </cell>
          <cell r="BB58">
            <v>0</v>
          </cell>
          <cell r="BC58">
            <v>19251.75</v>
          </cell>
          <cell r="BD58">
            <v>-100606</v>
          </cell>
          <cell r="BE58">
            <v>-0.41000000000349246</v>
          </cell>
          <cell r="BH58">
            <v>19251.75</v>
          </cell>
          <cell r="BI58">
            <v>0</v>
          </cell>
          <cell r="BJ58">
            <v>-100606.41</v>
          </cell>
          <cell r="BK58">
            <v>77007</v>
          </cell>
          <cell r="BL58">
            <v>100606.41</v>
          </cell>
          <cell r="BM58">
            <v>0.41000000000349246</v>
          </cell>
          <cell r="BN58" t="str">
            <v>Carryover remaining commitments after LTD spending or cancel Pos</v>
          </cell>
        </row>
        <row r="59">
          <cell r="B59" t="str">
            <v>2006-ITS-015</v>
          </cell>
          <cell r="C59" t="str">
            <v>IT Strategic &amp; Repl. FY06 C/O</v>
          </cell>
          <cell r="D59" t="str">
            <v>IT Strategic and Replacement</v>
          </cell>
          <cell r="E59" t="str">
            <v>Replacement</v>
          </cell>
          <cell r="H59" t="str">
            <v>*</v>
          </cell>
          <cell r="I59" t="str">
            <v>MDF Closets</v>
          </cell>
          <cell r="L59">
            <v>189771.08</v>
          </cell>
          <cell r="M59">
            <v>791540.29</v>
          </cell>
          <cell r="N59">
            <v>1756315.5</v>
          </cell>
          <cell r="O59">
            <v>50349.83</v>
          </cell>
          <cell r="P59">
            <v>418674.24</v>
          </cell>
          <cell r="Q59">
            <v>509660.91</v>
          </cell>
          <cell r="R59">
            <v>978684.98</v>
          </cell>
          <cell r="S59">
            <v>519188.43</v>
          </cell>
          <cell r="T59">
            <v>384529.11</v>
          </cell>
          <cell r="U59">
            <v>376863.93</v>
          </cell>
          <cell r="V59">
            <v>1280581.47</v>
          </cell>
          <cell r="W59">
            <v>438138.16</v>
          </cell>
          <cell r="X59">
            <v>49627.47</v>
          </cell>
          <cell r="Z59">
            <v>487765.63</v>
          </cell>
          <cell r="AD59">
            <v>0</v>
          </cell>
          <cell r="AE59">
            <v>2747032.08</v>
          </cell>
          <cell r="AF59">
            <v>4111423.6700000009</v>
          </cell>
          <cell r="AG59">
            <v>10511936</v>
          </cell>
          <cell r="AH59">
            <v>7764903.9199999999</v>
          </cell>
          <cell r="AI59">
            <v>6400512.3299999991</v>
          </cell>
          <cell r="AJ59">
            <v>0.26132503850860583</v>
          </cell>
          <cell r="AK59">
            <v>6849050.540000001</v>
          </cell>
          <cell r="AL59">
            <v>12268252</v>
          </cell>
          <cell r="AM59">
            <v>8675684.6800000016</v>
          </cell>
          <cell r="AN59">
            <v>365372.84</v>
          </cell>
          <cell r="AO59">
            <v>-2381659.2400000002</v>
          </cell>
          <cell r="AP59">
            <v>1826634.1400000006</v>
          </cell>
          <cell r="AQ59">
            <v>3592567.3199999984</v>
          </cell>
          <cell r="AR59">
            <v>0.70716550980530901</v>
          </cell>
          <cell r="AS59">
            <v>0</v>
          </cell>
          <cell r="AT59">
            <v>0</v>
          </cell>
          <cell r="AU59" t="str">
            <v>*</v>
          </cell>
          <cell r="AW59" t="str">
            <v/>
          </cell>
          <cell r="AX59" t="str">
            <v>YES</v>
          </cell>
          <cell r="AY59" t="str">
            <v>Project still ongoing</v>
          </cell>
          <cell r="BA59">
            <v>0</v>
          </cell>
          <cell r="BB59">
            <v>0</v>
          </cell>
          <cell r="BC59">
            <v>6400512.3299999991</v>
          </cell>
          <cell r="BE59">
            <v>0</v>
          </cell>
          <cell r="BI59">
            <v>0</v>
          </cell>
          <cell r="BJ59">
            <v>0</v>
          </cell>
          <cell r="BK59">
            <v>0</v>
          </cell>
          <cell r="BL59">
            <v>0</v>
          </cell>
          <cell r="BM59">
            <v>0</v>
          </cell>
        </row>
        <row r="60">
          <cell r="B60" t="str">
            <v>2006-ITS-016</v>
          </cell>
          <cell r="C60" t="str">
            <v>IT Strategic &amp; Repl. FY06 C/O</v>
          </cell>
          <cell r="D60" t="str">
            <v>IT Strategic and Replacement</v>
          </cell>
          <cell r="E60" t="str">
            <v>Replacement</v>
          </cell>
          <cell r="H60" t="str">
            <v>*</v>
          </cell>
          <cell r="I60" t="str">
            <v>Quality Startup</v>
          </cell>
          <cell r="M60">
            <v>0</v>
          </cell>
          <cell r="N60">
            <v>920499.41</v>
          </cell>
          <cell r="O60">
            <v>0</v>
          </cell>
          <cell r="P60">
            <v>28458.240000000002</v>
          </cell>
          <cell r="Q60">
            <v>0</v>
          </cell>
          <cell r="R60">
            <v>28458.240000000002</v>
          </cell>
          <cell r="S60">
            <v>0</v>
          </cell>
          <cell r="T60">
            <v>0</v>
          </cell>
          <cell r="U60">
            <v>0</v>
          </cell>
          <cell r="V60">
            <v>0</v>
          </cell>
          <cell r="W60">
            <v>40900</v>
          </cell>
          <cell r="X60">
            <v>0</v>
          </cell>
          <cell r="Z60">
            <v>40900</v>
          </cell>
          <cell r="AD60">
            <v>0</v>
          </cell>
          <cell r="AE60">
            <v>69358.240000000005</v>
          </cell>
          <cell r="AF60">
            <v>69358.240000000005</v>
          </cell>
          <cell r="AG60">
            <v>79501</v>
          </cell>
          <cell r="AH60">
            <v>10142.759999999995</v>
          </cell>
          <cell r="AI60">
            <v>10142.759999999995</v>
          </cell>
          <cell r="AJ60">
            <v>0.87241971799096873</v>
          </cell>
          <cell r="AK60">
            <v>989857.65</v>
          </cell>
          <cell r="AL60">
            <v>1000000</v>
          </cell>
          <cell r="AM60">
            <v>999975.54</v>
          </cell>
          <cell r="AN60">
            <v>14371</v>
          </cell>
          <cell r="AO60">
            <v>-54987.240000000005</v>
          </cell>
          <cell r="AP60">
            <v>10117.890000000014</v>
          </cell>
          <cell r="AQ60">
            <v>24.459999999962747</v>
          </cell>
          <cell r="AR60">
            <v>0.99997554</v>
          </cell>
          <cell r="AS60">
            <v>0</v>
          </cell>
          <cell r="AT60">
            <v>0</v>
          </cell>
          <cell r="AU60" t="str">
            <v>*</v>
          </cell>
          <cell r="AW60" t="str">
            <v/>
          </cell>
          <cell r="AX60" t="str">
            <v>NO</v>
          </cell>
          <cell r="BA60">
            <v>-10142.759999999995</v>
          </cell>
          <cell r="BB60">
            <v>0</v>
          </cell>
          <cell r="BC60">
            <v>0</v>
          </cell>
          <cell r="BD60">
            <v>-10142.759999999995</v>
          </cell>
          <cell r="BE60">
            <v>0</v>
          </cell>
          <cell r="BH60">
            <v>10117.890000000014</v>
          </cell>
          <cell r="BI60">
            <v>0</v>
          </cell>
          <cell r="BJ60">
            <v>-10142.759999999995</v>
          </cell>
          <cell r="BK60">
            <v>10117.89</v>
          </cell>
          <cell r="BL60">
            <v>10142.759999999995</v>
          </cell>
          <cell r="BM60">
            <v>0</v>
          </cell>
          <cell r="BN60" t="str">
            <v>Carryover remaining commitments after LTD spending or cancel Pos</v>
          </cell>
        </row>
        <row r="61">
          <cell r="B61" t="str">
            <v>2006-STG-101</v>
          </cell>
          <cell r="C61" t="str">
            <v>IT Strategic &amp; Repl. FY06 C/O</v>
          </cell>
          <cell r="D61" t="str">
            <v>IT Strategic and Replacement</v>
          </cell>
          <cell r="E61" t="str">
            <v>Strategic Plan - CIS (EPIC)1</v>
          </cell>
          <cell r="H61" t="str">
            <v>*</v>
          </cell>
          <cell r="I61" t="str">
            <v>Clinical Information System</v>
          </cell>
          <cell r="M61">
            <v>5119879.72</v>
          </cell>
          <cell r="N61">
            <v>44363289.859999999</v>
          </cell>
          <cell r="O61">
            <v>5346363.9000000004</v>
          </cell>
          <cell r="P61">
            <v>3617941.59</v>
          </cell>
          <cell r="Q61">
            <v>2258213.31</v>
          </cell>
          <cell r="R61">
            <v>11222518.800000001</v>
          </cell>
          <cell r="S61">
            <v>5173084.83</v>
          </cell>
          <cell r="T61">
            <v>7026636.9699999997</v>
          </cell>
          <cell r="U61">
            <v>6590634.8900000006</v>
          </cell>
          <cell r="V61">
            <v>18790356.690000001</v>
          </cell>
          <cell r="W61">
            <v>7443827.209999999</v>
          </cell>
          <cell r="X61">
            <v>7206758.25</v>
          </cell>
          <cell r="Z61">
            <v>14650585.459999999</v>
          </cell>
          <cell r="AD61">
            <v>0</v>
          </cell>
          <cell r="AE61">
            <v>44663460.950000003</v>
          </cell>
          <cell r="AF61">
            <v>68264784.090000004</v>
          </cell>
          <cell r="AG61">
            <v>93319170</v>
          </cell>
          <cell r="AH61">
            <v>48655709.049999997</v>
          </cell>
          <cell r="AI61">
            <v>25054385.909999996</v>
          </cell>
          <cell r="AJ61">
            <v>0.4786097106307311</v>
          </cell>
          <cell r="AK61">
            <v>117747953.67</v>
          </cell>
          <cell r="AL61">
            <v>142801102</v>
          </cell>
          <cell r="AM61">
            <v>169981353.93281624</v>
          </cell>
          <cell r="AN61">
            <v>31788333.467641108</v>
          </cell>
          <cell r="AO61">
            <v>-12875127.482358895</v>
          </cell>
          <cell r="AP61">
            <v>52233400.262816235</v>
          </cell>
          <cell r="AQ61">
            <v>-27180251.932816237</v>
          </cell>
          <cell r="AR61">
            <v>1.1903364298464325</v>
          </cell>
          <cell r="AS61">
            <v>0</v>
          </cell>
          <cell r="AT61">
            <v>0</v>
          </cell>
          <cell r="AU61" t="str">
            <v>*</v>
          </cell>
          <cell r="AW61" t="str">
            <v/>
          </cell>
          <cell r="AX61" t="str">
            <v>YES</v>
          </cell>
          <cell r="AY61" t="str">
            <v>Project still ongoing</v>
          </cell>
          <cell r="BA61">
            <v>0</v>
          </cell>
          <cell r="BB61">
            <v>0</v>
          </cell>
          <cell r="BC61">
            <v>25054385.909999996</v>
          </cell>
          <cell r="BE61">
            <v>0</v>
          </cell>
          <cell r="BI61">
            <v>0</v>
          </cell>
          <cell r="BJ61">
            <v>0</v>
          </cell>
          <cell r="BK61">
            <v>0</v>
          </cell>
          <cell r="BL61">
            <v>0</v>
          </cell>
          <cell r="BM61">
            <v>0</v>
          </cell>
        </row>
        <row r="62">
          <cell r="B62" t="str">
            <v>2006-STG-103</v>
          </cell>
          <cell r="C62" t="str">
            <v>IT Strategic &amp; Repl. FY06 C/O</v>
          </cell>
          <cell r="D62" t="str">
            <v>IT Strategic and Replacement</v>
          </cell>
          <cell r="E62" t="str">
            <v>Strategic Plan - Other</v>
          </cell>
          <cell r="H62" t="str">
            <v>*</v>
          </cell>
          <cell r="I62" t="str">
            <v>Radiology RIS</v>
          </cell>
          <cell r="M62">
            <v>755997.73</v>
          </cell>
          <cell r="N62">
            <v>2589340.0099999998</v>
          </cell>
          <cell r="O62">
            <v>598765.18000000005</v>
          </cell>
          <cell r="P62">
            <v>1660316.72</v>
          </cell>
          <cell r="Q62">
            <v>409759.79</v>
          </cell>
          <cell r="R62">
            <v>2668841.69</v>
          </cell>
          <cell r="S62">
            <v>418390</v>
          </cell>
          <cell r="T62">
            <v>247737.49</v>
          </cell>
          <cell r="U62">
            <v>0</v>
          </cell>
          <cell r="V62">
            <v>666127.49</v>
          </cell>
          <cell r="W62">
            <v>65169.78</v>
          </cell>
          <cell r="X62">
            <v>45172.95</v>
          </cell>
          <cell r="Z62">
            <v>110342.73</v>
          </cell>
          <cell r="AD62">
            <v>0</v>
          </cell>
          <cell r="AE62">
            <v>3445311.9099999997</v>
          </cell>
          <cell r="AF62">
            <v>3578657.4099999997</v>
          </cell>
          <cell r="AG62">
            <v>4884363</v>
          </cell>
          <cell r="AH62">
            <v>1439051.0900000003</v>
          </cell>
          <cell r="AI62">
            <v>1305705.5900000003</v>
          </cell>
          <cell r="AJ62">
            <v>0.70537589241422061</v>
          </cell>
          <cell r="AK62">
            <v>6923995.1499999994</v>
          </cell>
          <cell r="AL62">
            <v>8229701</v>
          </cell>
          <cell r="AM62">
            <v>7474406.8546250025</v>
          </cell>
          <cell r="AN62">
            <v>130027.29925</v>
          </cell>
          <cell r="AO62">
            <v>-3315284.6107499995</v>
          </cell>
          <cell r="AP62">
            <v>550411.70462500304</v>
          </cell>
          <cell r="AQ62">
            <v>755294.14537499752</v>
          </cell>
          <cell r="AR62">
            <v>0.90822337951585397</v>
          </cell>
          <cell r="AS62">
            <v>0</v>
          </cell>
          <cell r="AT62">
            <v>0</v>
          </cell>
          <cell r="AU62" t="str">
            <v>*</v>
          </cell>
          <cell r="AW62" t="str">
            <v/>
          </cell>
          <cell r="AX62" t="str">
            <v>NO</v>
          </cell>
          <cell r="AY62" t="str">
            <v>Availalable uncommitted $758,195</v>
          </cell>
          <cell r="BA62">
            <v>-1439051.0900000003</v>
          </cell>
          <cell r="BB62">
            <v>0</v>
          </cell>
          <cell r="BC62">
            <v>550411.70462500304</v>
          </cell>
          <cell r="BD62">
            <v>-755293.88537499728</v>
          </cell>
          <cell r="BE62">
            <v>0</v>
          </cell>
          <cell r="BH62">
            <v>550411.70462500304</v>
          </cell>
          <cell r="BI62">
            <v>0</v>
          </cell>
          <cell r="BJ62">
            <v>-755293.88537499728</v>
          </cell>
          <cell r="BK62">
            <v>680856.06462500338</v>
          </cell>
          <cell r="BL62">
            <v>755293.88537499728</v>
          </cell>
          <cell r="BM62">
            <v>0</v>
          </cell>
          <cell r="BN62" t="str">
            <v>Carryover remaining commitments after LTD spending or cancel Pos</v>
          </cell>
        </row>
        <row r="63">
          <cell r="B63" t="str">
            <v>2006-STG-104</v>
          </cell>
          <cell r="C63" t="str">
            <v>IT Strategic &amp; Repl. FY06 C/O</v>
          </cell>
          <cell r="D63" t="str">
            <v>IT Strategic and Replacement</v>
          </cell>
          <cell r="E63" t="str">
            <v>Strategic Plan - Other</v>
          </cell>
          <cell r="H63" t="str">
            <v>*</v>
          </cell>
          <cell r="I63" t="str">
            <v>Dictation System</v>
          </cell>
          <cell r="M63">
            <v>0</v>
          </cell>
          <cell r="N63">
            <v>226737.92000000001</v>
          </cell>
          <cell r="O63">
            <v>4600</v>
          </cell>
          <cell r="P63">
            <v>0</v>
          </cell>
          <cell r="Q63">
            <v>0</v>
          </cell>
          <cell r="R63">
            <v>4600</v>
          </cell>
          <cell r="S63">
            <v>0</v>
          </cell>
          <cell r="T63">
            <v>0</v>
          </cell>
          <cell r="U63">
            <v>0</v>
          </cell>
          <cell r="V63">
            <v>0</v>
          </cell>
          <cell r="W63">
            <v>0</v>
          </cell>
          <cell r="X63">
            <v>0</v>
          </cell>
          <cell r="Z63">
            <v>0</v>
          </cell>
          <cell r="AD63">
            <v>0</v>
          </cell>
          <cell r="AE63">
            <v>4600</v>
          </cell>
          <cell r="AF63">
            <v>4600</v>
          </cell>
          <cell r="AG63">
            <v>23262</v>
          </cell>
          <cell r="AH63">
            <v>18662</v>
          </cell>
          <cell r="AI63">
            <v>18662</v>
          </cell>
          <cell r="AJ63">
            <v>0.19774739919181497</v>
          </cell>
          <cell r="AK63">
            <v>231337.92</v>
          </cell>
          <cell r="AL63">
            <v>250000</v>
          </cell>
          <cell r="AM63">
            <v>231271.69499999998</v>
          </cell>
          <cell r="AO63">
            <v>-4600</v>
          </cell>
          <cell r="AP63">
            <v>-66.225000000034925</v>
          </cell>
          <cell r="AQ63">
            <v>18728.305000000022</v>
          </cell>
          <cell r="AR63">
            <v>0.92508677999999989</v>
          </cell>
          <cell r="AS63">
            <v>0</v>
          </cell>
          <cell r="AT63">
            <v>0</v>
          </cell>
          <cell r="AU63" t="str">
            <v>*</v>
          </cell>
          <cell r="AW63" t="str">
            <v/>
          </cell>
          <cell r="AX63" t="str">
            <v>NO</v>
          </cell>
          <cell r="BA63">
            <v>-18662</v>
          </cell>
          <cell r="BB63">
            <v>0</v>
          </cell>
          <cell r="BC63">
            <v>0</v>
          </cell>
          <cell r="BD63">
            <v>-18662</v>
          </cell>
          <cell r="BE63">
            <v>0</v>
          </cell>
          <cell r="BI63">
            <v>0</v>
          </cell>
          <cell r="BJ63">
            <v>-18662</v>
          </cell>
          <cell r="BK63">
            <v>0</v>
          </cell>
          <cell r="BL63">
            <v>18662</v>
          </cell>
          <cell r="BM63">
            <v>0</v>
          </cell>
          <cell r="BN63" t="str">
            <v>Carryover remaining commitments after LTD spending or cancel Pos</v>
          </cell>
        </row>
        <row r="64">
          <cell r="B64" t="str">
            <v>2007-ITS-001</v>
          </cell>
          <cell r="C64" t="str">
            <v>IT Strategic &amp; Repl. FY07 C/O</v>
          </cell>
          <cell r="D64" t="str">
            <v>IT Strategic and Replacement</v>
          </cell>
          <cell r="E64" t="str">
            <v>Replacement</v>
          </cell>
          <cell r="H64" t="str">
            <v>*</v>
          </cell>
          <cell r="I64" t="str">
            <v>IT Capital Contingency</v>
          </cell>
          <cell r="N64">
            <v>6028.85</v>
          </cell>
          <cell r="O64">
            <v>19848.330000000002</v>
          </cell>
          <cell r="P64">
            <v>0</v>
          </cell>
          <cell r="Q64">
            <v>0</v>
          </cell>
          <cell r="R64">
            <v>19848.330000000002</v>
          </cell>
          <cell r="S64">
            <v>6500.49</v>
          </cell>
          <cell r="T64">
            <v>133200</v>
          </cell>
          <cell r="U64">
            <v>0</v>
          </cell>
          <cell r="V64">
            <v>139700.49</v>
          </cell>
          <cell r="W64">
            <v>0</v>
          </cell>
          <cell r="X64">
            <v>0</v>
          </cell>
          <cell r="Z64">
            <v>0</v>
          </cell>
          <cell r="AD64">
            <v>0</v>
          </cell>
          <cell r="AE64">
            <v>159548.82</v>
          </cell>
          <cell r="AF64">
            <v>162586.18</v>
          </cell>
          <cell r="AG64">
            <v>388305</v>
          </cell>
          <cell r="AH64">
            <v>228756.18</v>
          </cell>
          <cell r="AI64">
            <v>225718.82</v>
          </cell>
          <cell r="AJ64">
            <v>0.41088530922857036</v>
          </cell>
          <cell r="AK64">
            <v>168615.03</v>
          </cell>
          <cell r="AL64">
            <v>394334</v>
          </cell>
          <cell r="AM64">
            <v>235396.29</v>
          </cell>
          <cell r="AN64">
            <v>205552.6</v>
          </cell>
          <cell r="AO64">
            <v>46003.78</v>
          </cell>
          <cell r="AP64">
            <v>66781.260000000009</v>
          </cell>
          <cell r="AQ64">
            <v>158937.71</v>
          </cell>
          <cell r="AR64">
            <v>0.59694647177265969</v>
          </cell>
          <cell r="AS64">
            <v>0</v>
          </cell>
          <cell r="AT64">
            <v>0</v>
          </cell>
          <cell r="AU64" t="str">
            <v>*</v>
          </cell>
          <cell r="AW64" t="str">
            <v/>
          </cell>
          <cell r="AX64" t="str">
            <v>YES</v>
          </cell>
          <cell r="AY64" t="str">
            <v>Project still ongoing</v>
          </cell>
          <cell r="BA64">
            <v>0</v>
          </cell>
          <cell r="BB64">
            <v>0</v>
          </cell>
          <cell r="BC64">
            <v>225718.82</v>
          </cell>
          <cell r="BE64">
            <v>0</v>
          </cell>
          <cell r="BI64">
            <v>0</v>
          </cell>
          <cell r="BJ64">
            <v>0</v>
          </cell>
          <cell r="BK64">
            <v>0</v>
          </cell>
          <cell r="BL64">
            <v>0</v>
          </cell>
          <cell r="BM64">
            <v>0</v>
          </cell>
        </row>
        <row r="65">
          <cell r="B65" t="str">
            <v>2007-ITS-006</v>
          </cell>
          <cell r="C65" t="str">
            <v>IT Strategic &amp; Repl. FY07 C/O</v>
          </cell>
          <cell r="D65" t="str">
            <v>IT Strategic and Replacement</v>
          </cell>
          <cell r="E65" t="str">
            <v>Strategic Plan - Other</v>
          </cell>
          <cell r="H65" t="str">
            <v>*</v>
          </cell>
          <cell r="I65" t="str">
            <v>Radiology DD2</v>
          </cell>
          <cell r="N65">
            <v>1043283.88</v>
          </cell>
          <cell r="O65">
            <v>9062</v>
          </cell>
          <cell r="P65">
            <v>114074</v>
          </cell>
          <cell r="Q65">
            <v>0</v>
          </cell>
          <cell r="R65">
            <v>123136</v>
          </cell>
          <cell r="S65">
            <v>0</v>
          </cell>
          <cell r="T65">
            <v>0</v>
          </cell>
          <cell r="U65">
            <v>0</v>
          </cell>
          <cell r="V65">
            <v>0</v>
          </cell>
          <cell r="W65">
            <v>0</v>
          </cell>
          <cell r="X65">
            <v>0</v>
          </cell>
          <cell r="Z65">
            <v>0</v>
          </cell>
          <cell r="AD65">
            <v>0</v>
          </cell>
          <cell r="AE65">
            <v>123136</v>
          </cell>
          <cell r="AF65">
            <v>123136</v>
          </cell>
          <cell r="AG65">
            <v>4527016</v>
          </cell>
          <cell r="AH65">
            <v>4403880</v>
          </cell>
          <cell r="AI65">
            <v>4403880</v>
          </cell>
          <cell r="AJ65">
            <v>2.7200257299731214E-2</v>
          </cell>
          <cell r="AK65">
            <v>1166419.8799999999</v>
          </cell>
          <cell r="AL65">
            <v>5570299</v>
          </cell>
          <cell r="AM65">
            <v>1789701.6624999999</v>
          </cell>
          <cell r="AO65">
            <v>-123136</v>
          </cell>
          <cell r="AP65">
            <v>623281.78249999997</v>
          </cell>
          <cell r="AQ65">
            <v>3780597.3375000004</v>
          </cell>
          <cell r="AR65">
            <v>0.32129364375233715</v>
          </cell>
          <cell r="AS65">
            <v>0</v>
          </cell>
          <cell r="AT65">
            <v>0</v>
          </cell>
          <cell r="AU65" t="str">
            <v>*</v>
          </cell>
          <cell r="AW65" t="str">
            <v/>
          </cell>
          <cell r="AX65" t="str">
            <v>YES</v>
          </cell>
          <cell r="AY65" t="str">
            <v>Project still ongoing</v>
          </cell>
          <cell r="BA65">
            <v>0</v>
          </cell>
          <cell r="BB65">
            <v>0</v>
          </cell>
          <cell r="BC65">
            <v>4403880</v>
          </cell>
          <cell r="BE65">
            <v>0</v>
          </cell>
          <cell r="BI65">
            <v>0</v>
          </cell>
          <cell r="BJ65">
            <v>0</v>
          </cell>
          <cell r="BK65">
            <v>0</v>
          </cell>
          <cell r="BL65">
            <v>0</v>
          </cell>
          <cell r="BM65">
            <v>0</v>
          </cell>
        </row>
        <row r="66">
          <cell r="B66" t="str">
            <v>2007-ITS-007</v>
          </cell>
          <cell r="C66" t="str">
            <v>IT Strategic &amp; Repl. FY07 C/O</v>
          </cell>
          <cell r="D66" t="str">
            <v>IT Strategic and Replacement</v>
          </cell>
          <cell r="E66" t="str">
            <v>Strategic Plan - Other</v>
          </cell>
          <cell r="H66" t="str">
            <v>*</v>
          </cell>
          <cell r="I66" t="str">
            <v>Global Systems</v>
          </cell>
          <cell r="O66">
            <v>0</v>
          </cell>
          <cell r="P66">
            <v>0</v>
          </cell>
          <cell r="Q66">
            <v>0</v>
          </cell>
          <cell r="R66">
            <v>0</v>
          </cell>
          <cell r="S66">
            <v>0</v>
          </cell>
          <cell r="T66">
            <v>0</v>
          </cell>
          <cell r="U66">
            <v>0</v>
          </cell>
          <cell r="V66">
            <v>0</v>
          </cell>
          <cell r="W66">
            <v>310000</v>
          </cell>
          <cell r="X66">
            <v>0</v>
          </cell>
          <cell r="Z66">
            <v>310000</v>
          </cell>
          <cell r="AD66">
            <v>0</v>
          </cell>
          <cell r="AE66">
            <v>310000</v>
          </cell>
          <cell r="AF66">
            <v>564700</v>
          </cell>
          <cell r="AG66">
            <v>1264950</v>
          </cell>
          <cell r="AH66">
            <v>954950</v>
          </cell>
          <cell r="AI66">
            <v>700250</v>
          </cell>
          <cell r="AJ66">
            <v>0.24506897505830269</v>
          </cell>
          <cell r="AK66">
            <v>564700</v>
          </cell>
          <cell r="AL66">
            <v>5500000</v>
          </cell>
          <cell r="AM66">
            <v>1257950</v>
          </cell>
          <cell r="AN66">
            <v>952950</v>
          </cell>
          <cell r="AO66">
            <v>642950</v>
          </cell>
          <cell r="AP66">
            <v>693250</v>
          </cell>
          <cell r="AQ66">
            <v>4242050</v>
          </cell>
          <cell r="AR66">
            <v>0.22871818181818182</v>
          </cell>
          <cell r="AS66">
            <v>0</v>
          </cell>
          <cell r="AT66">
            <v>0</v>
          </cell>
          <cell r="AU66" t="str">
            <v>*</v>
          </cell>
          <cell r="AW66" t="str">
            <v/>
          </cell>
          <cell r="AX66" t="str">
            <v>YES</v>
          </cell>
          <cell r="AY66" t="str">
            <v>$4,235,050 Transferred to Lab</v>
          </cell>
          <cell r="BA66">
            <v>0</v>
          </cell>
          <cell r="BB66">
            <v>0</v>
          </cell>
          <cell r="BC66">
            <v>700250</v>
          </cell>
          <cell r="BE66">
            <v>0</v>
          </cell>
          <cell r="BI66">
            <v>0</v>
          </cell>
          <cell r="BJ66">
            <v>0</v>
          </cell>
          <cell r="BK66">
            <v>0</v>
          </cell>
          <cell r="BL66">
            <v>0</v>
          </cell>
          <cell r="BM66">
            <v>0</v>
          </cell>
        </row>
        <row r="67">
          <cell r="B67" t="str">
            <v>2007-ITS-008</v>
          </cell>
          <cell r="C67" t="str">
            <v>IT Strategic &amp; Repl. FY07 C/O</v>
          </cell>
          <cell r="D67" t="str">
            <v>IT Strategic and Replacement</v>
          </cell>
          <cell r="E67" t="str">
            <v>Strategic Plan - Other</v>
          </cell>
          <cell r="H67" t="str">
            <v>*</v>
          </cell>
          <cell r="I67" t="str">
            <v>Infrastructure Services</v>
          </cell>
          <cell r="N67">
            <v>1121767.3899999999</v>
          </cell>
          <cell r="O67">
            <v>106192.42</v>
          </cell>
          <cell r="P67">
            <v>342123.88</v>
          </cell>
          <cell r="Q67">
            <v>-9153.429999999993</v>
          </cell>
          <cell r="R67">
            <v>439162.87</v>
          </cell>
          <cell r="S67">
            <v>12139.74</v>
          </cell>
          <cell r="T67">
            <v>71586.600000000006</v>
          </cell>
          <cell r="U67">
            <v>36647.29</v>
          </cell>
          <cell r="V67">
            <v>120373.63</v>
          </cell>
          <cell r="W67">
            <v>128530.78</v>
          </cell>
          <cell r="X67">
            <v>2500</v>
          </cell>
          <cell r="Z67">
            <v>131030.78</v>
          </cell>
          <cell r="AD67">
            <v>0</v>
          </cell>
          <cell r="AE67">
            <v>690567.28</v>
          </cell>
          <cell r="AF67">
            <v>720358.9800000001</v>
          </cell>
          <cell r="AG67">
            <v>4327771</v>
          </cell>
          <cell r="AH67">
            <v>3637203.7199999997</v>
          </cell>
          <cell r="AI67">
            <v>3607412.02</v>
          </cell>
          <cell r="AJ67">
            <v>0.1595665020168581</v>
          </cell>
          <cell r="AK67">
            <v>1842126.37</v>
          </cell>
          <cell r="AL67">
            <v>5449539</v>
          </cell>
          <cell r="AM67">
            <v>1952802.6017499997</v>
          </cell>
          <cell r="AN67">
            <v>337618.81050000002</v>
          </cell>
          <cell r="AO67">
            <v>-352948.46950000001</v>
          </cell>
          <cell r="AP67">
            <v>110676.23174999957</v>
          </cell>
          <cell r="AQ67">
            <v>3496736.3982500006</v>
          </cell>
          <cell r="AR67">
            <v>0.35834271518196303</v>
          </cell>
          <cell r="AS67">
            <v>0</v>
          </cell>
          <cell r="AT67">
            <v>0</v>
          </cell>
          <cell r="AU67" t="str">
            <v>*</v>
          </cell>
          <cell r="AW67" t="str">
            <v/>
          </cell>
          <cell r="AX67" t="str">
            <v>YES</v>
          </cell>
          <cell r="AY67" t="str">
            <v>Project still ongoing</v>
          </cell>
          <cell r="BA67">
            <v>0</v>
          </cell>
          <cell r="BB67">
            <v>0</v>
          </cell>
          <cell r="BC67">
            <v>3607412.02</v>
          </cell>
          <cell r="BE67">
            <v>0</v>
          </cell>
          <cell r="BI67">
            <v>0</v>
          </cell>
          <cell r="BJ67">
            <v>0</v>
          </cell>
          <cell r="BK67">
            <v>0</v>
          </cell>
          <cell r="BL67">
            <v>0</v>
          </cell>
          <cell r="BM67">
            <v>0</v>
          </cell>
        </row>
        <row r="68">
          <cell r="B68" t="str">
            <v>2007-ITS-009</v>
          </cell>
          <cell r="C68" t="str">
            <v>IT Strategic &amp; Repl. FY07 C/O</v>
          </cell>
          <cell r="D68" t="str">
            <v>IT Strategic and Replacement</v>
          </cell>
          <cell r="E68" t="str">
            <v>Outsourcing2</v>
          </cell>
          <cell r="H68" t="str">
            <v>*</v>
          </cell>
          <cell r="I68" t="str">
            <v>Perot Capital (System Refresh)</v>
          </cell>
          <cell r="N68">
            <v>2728331.38</v>
          </cell>
          <cell r="O68">
            <v>353917.13</v>
          </cell>
          <cell r="P68">
            <v>291709.8</v>
          </cell>
          <cell r="Q68">
            <v>158939.89000000001</v>
          </cell>
          <cell r="R68">
            <v>804566.82</v>
          </cell>
          <cell r="S68">
            <v>1594232.88</v>
          </cell>
          <cell r="T68">
            <v>47045.63</v>
          </cell>
          <cell r="U68">
            <v>314277.09999999998</v>
          </cell>
          <cell r="V68">
            <v>1955555.6099999999</v>
          </cell>
          <cell r="W68">
            <v>397296.63</v>
          </cell>
          <cell r="X68">
            <v>5029.16</v>
          </cell>
          <cell r="Z68">
            <v>402325.79</v>
          </cell>
          <cell r="AD68">
            <v>0</v>
          </cell>
          <cell r="AE68">
            <v>3162448.2199999997</v>
          </cell>
          <cell r="AF68">
            <v>3561098.4099999997</v>
          </cell>
          <cell r="AG68">
            <v>7113934</v>
          </cell>
          <cell r="AH68">
            <v>3951485.7800000003</v>
          </cell>
          <cell r="AI68">
            <v>3552835.5900000003</v>
          </cell>
          <cell r="AJ68">
            <v>0.44454281133336349</v>
          </cell>
          <cell r="AK68">
            <v>6289429.7899999991</v>
          </cell>
          <cell r="AL68">
            <v>9842265</v>
          </cell>
          <cell r="AM68">
            <v>7962720.5115250023</v>
          </cell>
          <cell r="AN68">
            <v>2556188.9389999998</v>
          </cell>
          <cell r="AO68">
            <v>-606259.28099999996</v>
          </cell>
          <cell r="AP68">
            <v>1673290.7215250032</v>
          </cell>
          <cell r="AQ68">
            <v>1879544.4884749977</v>
          </cell>
          <cell r="AR68">
            <v>0.80903333851760773</v>
          </cell>
          <cell r="AS68">
            <v>0</v>
          </cell>
          <cell r="AT68">
            <v>0</v>
          </cell>
          <cell r="AU68" t="str">
            <v>*</v>
          </cell>
          <cell r="AW68" t="str">
            <v/>
          </cell>
          <cell r="AX68" t="str">
            <v>YES</v>
          </cell>
          <cell r="AY68" t="str">
            <v>Project still ongoing</v>
          </cell>
          <cell r="BA68">
            <v>0</v>
          </cell>
          <cell r="BB68">
            <v>0</v>
          </cell>
          <cell r="BC68">
            <v>3552835.5900000003</v>
          </cell>
          <cell r="BE68">
            <v>0</v>
          </cell>
          <cell r="BI68">
            <v>0</v>
          </cell>
          <cell r="BJ68">
            <v>0</v>
          </cell>
          <cell r="BK68">
            <v>0</v>
          </cell>
          <cell r="BL68">
            <v>0</v>
          </cell>
          <cell r="BM68">
            <v>0</v>
          </cell>
        </row>
        <row r="69">
          <cell r="B69" t="str">
            <v>2007-ITS-010</v>
          </cell>
          <cell r="C69" t="str">
            <v>IT Strategic &amp; Repl. FY07 C/O</v>
          </cell>
          <cell r="D69" t="str">
            <v>IT Strategic and Replacement</v>
          </cell>
          <cell r="E69" t="str">
            <v>Replacement</v>
          </cell>
          <cell r="H69" t="str">
            <v>*</v>
          </cell>
          <cell r="I69" t="str">
            <v>PRFY07 - PFS Cirius Upgrade</v>
          </cell>
          <cell r="N69">
            <v>0</v>
          </cell>
          <cell r="O69">
            <v>0</v>
          </cell>
          <cell r="P69">
            <v>0</v>
          </cell>
          <cell r="Q69">
            <v>0</v>
          </cell>
          <cell r="R69">
            <v>0</v>
          </cell>
          <cell r="S69">
            <v>32373.599999999999</v>
          </cell>
          <cell r="T69">
            <v>0</v>
          </cell>
          <cell r="U69">
            <v>7950.21</v>
          </cell>
          <cell r="V69">
            <v>40323.81</v>
          </cell>
          <cell r="W69">
            <v>38785.15</v>
          </cell>
          <cell r="X69">
            <v>4362.41</v>
          </cell>
          <cell r="Z69">
            <v>43147.56</v>
          </cell>
          <cell r="AD69">
            <v>0</v>
          </cell>
          <cell r="AE69">
            <v>83471.37</v>
          </cell>
          <cell r="AF69">
            <v>126534.84</v>
          </cell>
          <cell r="AG69">
            <v>177500</v>
          </cell>
          <cell r="AH69">
            <v>94028.63</v>
          </cell>
          <cell r="AI69">
            <v>50965.16</v>
          </cell>
          <cell r="AJ69">
            <v>0.47026123943661968</v>
          </cell>
          <cell r="AK69">
            <v>126534.84</v>
          </cell>
          <cell r="AL69">
            <v>177500</v>
          </cell>
          <cell r="AM69">
            <v>177500</v>
          </cell>
          <cell r="AN69">
            <v>177500</v>
          </cell>
          <cell r="AO69">
            <v>94028.63</v>
          </cell>
          <cell r="AP69">
            <v>50965.16</v>
          </cell>
          <cell r="AQ69">
            <v>0</v>
          </cell>
          <cell r="AR69">
            <v>1</v>
          </cell>
          <cell r="AS69">
            <v>0</v>
          </cell>
          <cell r="AT69">
            <v>0</v>
          </cell>
          <cell r="AU69" t="str">
            <v>*</v>
          </cell>
          <cell r="AW69" t="str">
            <v/>
          </cell>
          <cell r="AX69" t="str">
            <v>NO</v>
          </cell>
          <cell r="AY69" t="str">
            <v>Availalable uncommitted $17,005</v>
          </cell>
          <cell r="BA69">
            <v>-94028.63</v>
          </cell>
          <cell r="BB69">
            <v>0</v>
          </cell>
          <cell r="BC69">
            <v>50965.16</v>
          </cell>
          <cell r="BD69">
            <v>0</v>
          </cell>
          <cell r="BE69">
            <v>0</v>
          </cell>
          <cell r="BH69">
            <v>50965.16</v>
          </cell>
          <cell r="BI69">
            <v>0</v>
          </cell>
          <cell r="BJ69">
            <v>0</v>
          </cell>
          <cell r="BK69">
            <v>77023.63</v>
          </cell>
          <cell r="BL69">
            <v>0</v>
          </cell>
          <cell r="BM69">
            <v>0</v>
          </cell>
          <cell r="BN69" t="str">
            <v>Carryover remaining commitments after LTD spending or cancel Pos</v>
          </cell>
        </row>
        <row r="70">
          <cell r="B70" t="str">
            <v>2007-ITS-011</v>
          </cell>
          <cell r="C70" t="str">
            <v>IT Strategic &amp; Repl. FY07 C/O</v>
          </cell>
          <cell r="D70" t="str">
            <v>IT Strategic and Replacement</v>
          </cell>
          <cell r="E70" t="str">
            <v>Replacement</v>
          </cell>
          <cell r="H70" t="str">
            <v>*</v>
          </cell>
          <cell r="I70" t="str">
            <v>QSight Inventory Management</v>
          </cell>
          <cell r="N70">
            <v>132120.26</v>
          </cell>
          <cell r="O70">
            <v>101343.98</v>
          </cell>
          <cell r="P70">
            <v>0</v>
          </cell>
          <cell r="Q70">
            <v>0</v>
          </cell>
          <cell r="R70">
            <v>101343.98</v>
          </cell>
          <cell r="S70">
            <v>2262.1999999999998</v>
          </cell>
          <cell r="T70">
            <v>0</v>
          </cell>
          <cell r="U70">
            <v>0</v>
          </cell>
          <cell r="V70">
            <v>2262.1999999999998</v>
          </cell>
          <cell r="W70">
            <v>0</v>
          </cell>
          <cell r="X70">
            <v>0</v>
          </cell>
          <cell r="Z70">
            <v>0</v>
          </cell>
          <cell r="AD70">
            <v>0</v>
          </cell>
          <cell r="AE70">
            <v>103606.18</v>
          </cell>
          <cell r="AF70">
            <v>106606.18</v>
          </cell>
          <cell r="AG70">
            <v>235346</v>
          </cell>
          <cell r="AH70">
            <v>131739.82</v>
          </cell>
          <cell r="AI70">
            <v>128739.82</v>
          </cell>
          <cell r="AJ70">
            <v>0.44022919446262099</v>
          </cell>
          <cell r="AK70">
            <v>238726.44</v>
          </cell>
          <cell r="AL70">
            <v>367466</v>
          </cell>
          <cell r="AM70">
            <v>353829.63</v>
          </cell>
          <cell r="AN70">
            <v>10412.5</v>
          </cell>
          <cell r="AO70">
            <v>-93193.68</v>
          </cell>
          <cell r="AP70">
            <v>115103.19</v>
          </cell>
          <cell r="AQ70">
            <v>13636.369999999995</v>
          </cell>
          <cell r="AR70">
            <v>0.9628907980602287</v>
          </cell>
          <cell r="AS70">
            <v>0</v>
          </cell>
          <cell r="AT70">
            <v>0</v>
          </cell>
          <cell r="AU70" t="str">
            <v>*</v>
          </cell>
          <cell r="AW70" t="str">
            <v/>
          </cell>
          <cell r="AX70" t="str">
            <v>NO</v>
          </cell>
          <cell r="AY70" t="str">
            <v>Availalable uncommitted $13,636</v>
          </cell>
          <cell r="BA70">
            <v>-131739.82</v>
          </cell>
          <cell r="BB70">
            <v>0</v>
          </cell>
          <cell r="BC70">
            <v>115103.19</v>
          </cell>
          <cell r="BD70">
            <v>-13636</v>
          </cell>
          <cell r="BE70">
            <v>-0.63000000000465661</v>
          </cell>
          <cell r="BH70">
            <v>115103.19</v>
          </cell>
          <cell r="BI70">
            <v>0</v>
          </cell>
          <cell r="BJ70">
            <v>-13636.630000000005</v>
          </cell>
          <cell r="BK70">
            <v>118103.19</v>
          </cell>
          <cell r="BL70">
            <v>13636.630000000005</v>
          </cell>
          <cell r="BM70">
            <v>0.63000000000465661</v>
          </cell>
          <cell r="BN70" t="str">
            <v>Carryover remaining commitments after LTD spending or cancel Pos</v>
          </cell>
        </row>
        <row r="71">
          <cell r="B71" t="str">
            <v>2007-ITS-012</v>
          </cell>
          <cell r="C71" t="str">
            <v>IT Strategic &amp; Repl. FY07 C/O</v>
          </cell>
          <cell r="D71" t="str">
            <v>IT Strategic and Replacement</v>
          </cell>
          <cell r="E71" t="str">
            <v>Replacement</v>
          </cell>
          <cell r="H71" t="str">
            <v>*</v>
          </cell>
          <cell r="I71" t="str">
            <v>PRFY07 - HR Lawson Smart Notes</v>
          </cell>
          <cell r="N71">
            <v>0</v>
          </cell>
          <cell r="O71">
            <v>0</v>
          </cell>
          <cell r="P71">
            <v>0</v>
          </cell>
          <cell r="Q71">
            <v>0</v>
          </cell>
          <cell r="R71">
            <v>0</v>
          </cell>
          <cell r="S71">
            <v>0</v>
          </cell>
          <cell r="T71">
            <v>0</v>
          </cell>
          <cell r="U71">
            <v>0</v>
          </cell>
          <cell r="V71">
            <v>0</v>
          </cell>
          <cell r="W71">
            <v>0</v>
          </cell>
          <cell r="X71">
            <v>0</v>
          </cell>
          <cell r="Z71">
            <v>0</v>
          </cell>
          <cell r="AD71">
            <v>0</v>
          </cell>
          <cell r="AE71">
            <v>0</v>
          </cell>
          <cell r="AF71">
            <v>0</v>
          </cell>
          <cell r="AG71">
            <v>161000</v>
          </cell>
          <cell r="AH71">
            <v>161000</v>
          </cell>
          <cell r="AI71">
            <v>161000</v>
          </cell>
          <cell r="AJ71">
            <v>0</v>
          </cell>
          <cell r="AK71">
            <v>0</v>
          </cell>
          <cell r="AL71">
            <v>161000</v>
          </cell>
          <cell r="AM71">
            <v>0</v>
          </cell>
          <cell r="AO71">
            <v>0</v>
          </cell>
          <cell r="AP71">
            <v>0</v>
          </cell>
          <cell r="AQ71">
            <v>161000</v>
          </cell>
          <cell r="AR71">
            <v>0</v>
          </cell>
          <cell r="AS71">
            <v>0</v>
          </cell>
          <cell r="AT71">
            <v>0</v>
          </cell>
          <cell r="AU71" t="str">
            <v>*</v>
          </cell>
          <cell r="AW71" t="str">
            <v>No PRs</v>
          </cell>
          <cell r="AX71" t="str">
            <v>YES</v>
          </cell>
          <cell r="AY71" t="str">
            <v>Project still ongoing</v>
          </cell>
          <cell r="BA71">
            <v>0</v>
          </cell>
          <cell r="BB71">
            <v>0</v>
          </cell>
          <cell r="BC71">
            <v>161000</v>
          </cell>
          <cell r="BE71">
            <v>0</v>
          </cell>
          <cell r="BI71">
            <v>0</v>
          </cell>
          <cell r="BJ71">
            <v>0</v>
          </cell>
          <cell r="BK71">
            <v>0</v>
          </cell>
          <cell r="BL71">
            <v>0</v>
          </cell>
          <cell r="BM71">
            <v>0</v>
          </cell>
        </row>
        <row r="72">
          <cell r="B72" t="str">
            <v>2007-ITS-401</v>
          </cell>
          <cell r="C72" t="str">
            <v>IT Strategic &amp; Repl. FY07 C/O</v>
          </cell>
          <cell r="D72" t="str">
            <v>IT Strategic and Replacement</v>
          </cell>
          <cell r="E72" t="str">
            <v>Replacement</v>
          </cell>
          <cell r="H72" t="str">
            <v>*</v>
          </cell>
          <cell r="I72" t="str">
            <v>Employee Health Sys Replace</v>
          </cell>
          <cell r="N72">
            <v>0</v>
          </cell>
          <cell r="O72">
            <v>0</v>
          </cell>
          <cell r="P72">
            <v>0</v>
          </cell>
          <cell r="Q72">
            <v>0</v>
          </cell>
          <cell r="R72">
            <v>0</v>
          </cell>
          <cell r="S72">
            <v>0</v>
          </cell>
          <cell r="T72">
            <v>0</v>
          </cell>
          <cell r="U72">
            <v>0</v>
          </cell>
          <cell r="V72">
            <v>0</v>
          </cell>
          <cell r="W72">
            <v>0</v>
          </cell>
          <cell r="X72">
            <v>0</v>
          </cell>
          <cell r="Z72">
            <v>0</v>
          </cell>
          <cell r="AD72">
            <v>0</v>
          </cell>
          <cell r="AE72">
            <v>0</v>
          </cell>
          <cell r="AF72">
            <v>0</v>
          </cell>
          <cell r="AG72">
            <v>160975</v>
          </cell>
          <cell r="AH72">
            <v>160975</v>
          </cell>
          <cell r="AI72">
            <v>160975</v>
          </cell>
          <cell r="AJ72">
            <v>0</v>
          </cell>
          <cell r="AK72">
            <v>0</v>
          </cell>
          <cell r="AL72">
            <v>160975</v>
          </cell>
          <cell r="AM72">
            <v>0</v>
          </cell>
          <cell r="AO72">
            <v>0</v>
          </cell>
          <cell r="AP72">
            <v>0</v>
          </cell>
          <cell r="AQ72">
            <v>160975</v>
          </cell>
          <cell r="AR72">
            <v>0</v>
          </cell>
          <cell r="AS72">
            <v>0</v>
          </cell>
          <cell r="AT72">
            <v>0</v>
          </cell>
          <cell r="AU72" t="str">
            <v>*</v>
          </cell>
          <cell r="AW72" t="str">
            <v>No PRs</v>
          </cell>
          <cell r="AX72" t="str">
            <v>YES</v>
          </cell>
          <cell r="AY72" t="str">
            <v>Project still ongoing</v>
          </cell>
          <cell r="BA72">
            <v>0</v>
          </cell>
          <cell r="BB72">
            <v>0</v>
          </cell>
          <cell r="BC72">
            <v>160975</v>
          </cell>
          <cell r="BE72">
            <v>0</v>
          </cell>
          <cell r="BI72">
            <v>0</v>
          </cell>
          <cell r="BJ72">
            <v>0</v>
          </cell>
          <cell r="BK72">
            <v>0</v>
          </cell>
          <cell r="BL72">
            <v>0</v>
          </cell>
          <cell r="BM72">
            <v>0</v>
          </cell>
        </row>
        <row r="73">
          <cell r="B73" t="str">
            <v>2007-ITS-402</v>
          </cell>
          <cell r="C73" t="str">
            <v>IT Strategic &amp; Repl. FY07 C/O</v>
          </cell>
          <cell r="D73" t="str">
            <v>IT Strategic and Replacement</v>
          </cell>
          <cell r="E73" t="str">
            <v>Replacement</v>
          </cell>
          <cell r="H73" t="str">
            <v>*</v>
          </cell>
          <cell r="I73" t="str">
            <v>Cafeteria POS Vendor Selection</v>
          </cell>
          <cell r="N73">
            <v>0</v>
          </cell>
          <cell r="O73">
            <v>18368.55</v>
          </cell>
          <cell r="P73">
            <v>7550.16</v>
          </cell>
          <cell r="Q73">
            <v>0</v>
          </cell>
          <cell r="R73">
            <v>25918.71</v>
          </cell>
          <cell r="S73">
            <v>0</v>
          </cell>
          <cell r="T73">
            <v>93680.4</v>
          </cell>
          <cell r="U73">
            <v>0</v>
          </cell>
          <cell r="V73">
            <v>93680.4</v>
          </cell>
          <cell r="W73">
            <v>0</v>
          </cell>
          <cell r="X73">
            <v>0</v>
          </cell>
          <cell r="Z73">
            <v>0</v>
          </cell>
          <cell r="AD73">
            <v>0</v>
          </cell>
          <cell r="AE73">
            <v>119599.10999999999</v>
          </cell>
          <cell r="AF73">
            <v>119599.10999999999</v>
          </cell>
          <cell r="AG73">
            <v>219270</v>
          </cell>
          <cell r="AH73">
            <v>99670.890000000014</v>
          </cell>
          <cell r="AI73">
            <v>99670.890000000014</v>
          </cell>
          <cell r="AJ73">
            <v>0.54544219455465859</v>
          </cell>
          <cell r="AK73">
            <v>119599.10999999999</v>
          </cell>
          <cell r="AL73">
            <v>219270</v>
          </cell>
          <cell r="AM73">
            <v>144232.07</v>
          </cell>
          <cell r="AN73">
            <v>6341.73</v>
          </cell>
          <cell r="AO73">
            <v>-113257.37999999999</v>
          </cell>
          <cell r="AP73">
            <v>24632.960000000021</v>
          </cell>
          <cell r="AQ73">
            <v>75037.929999999993</v>
          </cell>
          <cell r="AR73">
            <v>0.65778296164546002</v>
          </cell>
          <cell r="AS73">
            <v>0</v>
          </cell>
          <cell r="AT73">
            <v>0</v>
          </cell>
          <cell r="AU73" t="str">
            <v>*</v>
          </cell>
          <cell r="AW73" t="str">
            <v/>
          </cell>
          <cell r="AX73" t="str">
            <v>YES</v>
          </cell>
          <cell r="AY73" t="str">
            <v>Project still ongoing</v>
          </cell>
          <cell r="BA73">
            <v>0</v>
          </cell>
          <cell r="BB73">
            <v>0</v>
          </cell>
          <cell r="BC73">
            <v>99670.890000000014</v>
          </cell>
          <cell r="BE73">
            <v>0</v>
          </cell>
          <cell r="BI73">
            <v>0</v>
          </cell>
          <cell r="BJ73">
            <v>0</v>
          </cell>
          <cell r="BK73">
            <v>0</v>
          </cell>
          <cell r="BL73">
            <v>0</v>
          </cell>
          <cell r="BM73">
            <v>0</v>
          </cell>
        </row>
        <row r="74">
          <cell r="B74" t="str">
            <v>2007-ITS-403</v>
          </cell>
          <cell r="C74" t="str">
            <v>IT Strategic &amp; Repl. FY07 C/O</v>
          </cell>
          <cell r="D74" t="str">
            <v>IT Strategic and Replacement</v>
          </cell>
          <cell r="E74" t="str">
            <v>Replacement</v>
          </cell>
          <cell r="H74" t="str">
            <v>*</v>
          </cell>
          <cell r="I74" t="str">
            <v>FDC Proj Mgmt Vendor Selection</v>
          </cell>
          <cell r="N74">
            <v>362591.16</v>
          </cell>
          <cell r="O74">
            <v>0</v>
          </cell>
          <cell r="P74">
            <v>0</v>
          </cell>
          <cell r="Q74">
            <v>39594.559999999998</v>
          </cell>
          <cell r="R74">
            <v>39594.559999999998</v>
          </cell>
          <cell r="S74">
            <v>0</v>
          </cell>
          <cell r="T74">
            <v>18907.009999999998</v>
          </cell>
          <cell r="U74">
            <v>0</v>
          </cell>
          <cell r="V74">
            <v>18907.009999999998</v>
          </cell>
          <cell r="W74">
            <v>65112.5</v>
          </cell>
          <cell r="X74">
            <v>-17343.189999999999</v>
          </cell>
          <cell r="Z74">
            <v>47769.31</v>
          </cell>
          <cell r="AD74">
            <v>0</v>
          </cell>
          <cell r="AE74">
            <v>106270.87999999999</v>
          </cell>
          <cell r="AF74">
            <v>106270.87999999999</v>
          </cell>
          <cell r="AG74">
            <v>260895</v>
          </cell>
          <cell r="AH74">
            <v>154624.12</v>
          </cell>
          <cell r="AI74">
            <v>154624.12</v>
          </cell>
          <cell r="AJ74">
            <v>0.40733199179746638</v>
          </cell>
          <cell r="AK74">
            <v>468862.04</v>
          </cell>
          <cell r="AL74">
            <v>619747</v>
          </cell>
          <cell r="AM74">
            <v>598840</v>
          </cell>
          <cell r="AO74">
            <v>-106270.87999999999</v>
          </cell>
          <cell r="AP74">
            <v>129977.96000000002</v>
          </cell>
          <cell r="AQ74">
            <v>20907</v>
          </cell>
          <cell r="AR74">
            <v>0.96626526631028464</v>
          </cell>
          <cell r="AS74">
            <v>0</v>
          </cell>
          <cell r="AT74">
            <v>0</v>
          </cell>
          <cell r="AU74" t="str">
            <v>*</v>
          </cell>
          <cell r="AW74" t="str">
            <v/>
          </cell>
          <cell r="AX74" t="str">
            <v>NO</v>
          </cell>
          <cell r="AY74" t="str">
            <v>Availalable uncommitted $20,907</v>
          </cell>
          <cell r="BA74">
            <v>-154624.12</v>
          </cell>
          <cell r="BB74">
            <v>0</v>
          </cell>
          <cell r="BC74">
            <v>129977.96000000002</v>
          </cell>
          <cell r="BD74">
            <v>-20907</v>
          </cell>
          <cell r="BE74">
            <v>-3739.1599999999744</v>
          </cell>
          <cell r="BH74">
            <v>129977.96000000002</v>
          </cell>
          <cell r="BI74">
            <v>0</v>
          </cell>
          <cell r="BJ74">
            <v>-24646.159999999974</v>
          </cell>
          <cell r="BK74">
            <v>133717</v>
          </cell>
          <cell r="BL74">
            <v>24646.159999999974</v>
          </cell>
          <cell r="BM74">
            <v>3739.1599999999744</v>
          </cell>
          <cell r="BN74" t="str">
            <v>Open commitment of $133,717 per Richard Jensen</v>
          </cell>
        </row>
        <row r="75">
          <cell r="B75" t="str">
            <v>2007-ITS-404</v>
          </cell>
          <cell r="C75" t="str">
            <v>IT Strategic &amp; Repl. FY07 C/O</v>
          </cell>
          <cell r="D75" t="str">
            <v>IT Strategic and Replacement</v>
          </cell>
          <cell r="E75" t="str">
            <v>Strategic Plan - Other</v>
          </cell>
          <cell r="H75" t="str">
            <v>*</v>
          </cell>
          <cell r="I75" t="str">
            <v>Clinical sys &amp; Case Mgmt sys</v>
          </cell>
          <cell r="N75">
            <v>15000</v>
          </cell>
          <cell r="O75">
            <v>28971.93</v>
          </cell>
          <cell r="P75">
            <v>140175.16</v>
          </cell>
          <cell r="Q75">
            <v>39405.08</v>
          </cell>
          <cell r="R75">
            <v>208552.16999999998</v>
          </cell>
          <cell r="S75">
            <v>20926.84</v>
          </cell>
          <cell r="T75">
            <v>0</v>
          </cell>
          <cell r="U75">
            <v>10864.62</v>
          </cell>
          <cell r="V75">
            <v>31791.46</v>
          </cell>
          <cell r="W75">
            <v>100333.1</v>
          </cell>
          <cell r="X75">
            <v>14500</v>
          </cell>
          <cell r="Z75">
            <v>114833.1</v>
          </cell>
          <cell r="AD75">
            <v>0</v>
          </cell>
          <cell r="AE75">
            <v>355176.73</v>
          </cell>
          <cell r="AF75">
            <v>607279.73</v>
          </cell>
          <cell r="AG75">
            <v>1255382</v>
          </cell>
          <cell r="AH75">
            <v>900205.27</v>
          </cell>
          <cell r="AI75">
            <v>648102.27</v>
          </cell>
          <cell r="AJ75">
            <v>0.28292322974202272</v>
          </cell>
          <cell r="AK75">
            <v>622279.73</v>
          </cell>
          <cell r="AL75">
            <v>2450000</v>
          </cell>
          <cell r="AM75">
            <v>1222572.622</v>
          </cell>
          <cell r="AN75">
            <v>771088.44200000004</v>
          </cell>
          <cell r="AO75">
            <v>415911.71200000006</v>
          </cell>
          <cell r="AP75">
            <v>600292.89199999999</v>
          </cell>
          <cell r="AQ75">
            <v>1227427.378</v>
          </cell>
          <cell r="AR75">
            <v>0.49900923346938775</v>
          </cell>
          <cell r="AS75">
            <v>0</v>
          </cell>
          <cell r="AT75">
            <v>0</v>
          </cell>
          <cell r="AU75" t="str">
            <v>*</v>
          </cell>
          <cell r="AW75" t="str">
            <v/>
          </cell>
          <cell r="AX75" t="str">
            <v>YES</v>
          </cell>
          <cell r="AY75" t="str">
            <v>$1,004,618 Transferred to Lab</v>
          </cell>
          <cell r="BA75">
            <v>0</v>
          </cell>
          <cell r="BB75">
            <v>0</v>
          </cell>
          <cell r="BC75">
            <v>648102.27</v>
          </cell>
          <cell r="BE75">
            <v>0</v>
          </cell>
          <cell r="BI75">
            <v>0</v>
          </cell>
          <cell r="BJ75">
            <v>0</v>
          </cell>
          <cell r="BK75">
            <v>0</v>
          </cell>
          <cell r="BL75">
            <v>0</v>
          </cell>
          <cell r="BM75">
            <v>0</v>
          </cell>
        </row>
        <row r="76">
          <cell r="B76" t="str">
            <v>2007-ITS-405</v>
          </cell>
          <cell r="C76" t="str">
            <v>IT Strategic &amp; Repl. FY07 C/O</v>
          </cell>
          <cell r="D76" t="str">
            <v>IT Strategic and Replacement</v>
          </cell>
          <cell r="E76" t="str">
            <v>Outsourcing2</v>
          </cell>
          <cell r="H76" t="str">
            <v>*</v>
          </cell>
          <cell r="I76" t="str">
            <v>Multi-Organ Transplant System</v>
          </cell>
          <cell r="N76">
            <v>383598.99</v>
          </cell>
          <cell r="O76">
            <v>24440.33</v>
          </cell>
          <cell r="P76">
            <v>0</v>
          </cell>
          <cell r="Q76">
            <v>0</v>
          </cell>
          <cell r="R76">
            <v>24440.33</v>
          </cell>
          <cell r="S76">
            <v>51375</v>
          </cell>
          <cell r="T76">
            <v>66000</v>
          </cell>
          <cell r="U76">
            <v>33000</v>
          </cell>
          <cell r="V76">
            <v>150375</v>
          </cell>
          <cell r="W76">
            <v>0</v>
          </cell>
          <cell r="X76">
            <v>55293.96</v>
          </cell>
          <cell r="Z76">
            <v>55293.96</v>
          </cell>
          <cell r="AD76">
            <v>0</v>
          </cell>
          <cell r="AE76">
            <v>230109.29</v>
          </cell>
          <cell r="AF76">
            <v>316898.2</v>
          </cell>
          <cell r="AG76">
            <v>591087</v>
          </cell>
          <cell r="AH76">
            <v>360977.70999999996</v>
          </cell>
          <cell r="AI76">
            <v>274188.79999999999</v>
          </cell>
          <cell r="AJ76">
            <v>0.38929851274008737</v>
          </cell>
          <cell r="AK76">
            <v>700497.19</v>
          </cell>
          <cell r="AL76">
            <v>974685</v>
          </cell>
          <cell r="AM76">
            <v>852965.79</v>
          </cell>
          <cell r="AN76">
            <v>109695</v>
          </cell>
          <cell r="AO76">
            <v>-120414.29000000001</v>
          </cell>
          <cell r="AP76">
            <v>152468.60000000009</v>
          </cell>
          <cell r="AQ76">
            <v>121719.20999999996</v>
          </cell>
          <cell r="AR76">
            <v>0.87511943858785146</v>
          </cell>
          <cell r="AS76">
            <v>0</v>
          </cell>
          <cell r="AT76">
            <v>0</v>
          </cell>
          <cell r="AU76" t="str">
            <v>*</v>
          </cell>
          <cell r="AW76" t="str">
            <v/>
          </cell>
          <cell r="AX76" t="str">
            <v>YES</v>
          </cell>
          <cell r="AY76" t="str">
            <v>Project still ongoing</v>
          </cell>
          <cell r="BA76">
            <v>0</v>
          </cell>
          <cell r="BB76">
            <v>0</v>
          </cell>
          <cell r="BC76">
            <v>274188.79999999999</v>
          </cell>
          <cell r="BE76">
            <v>0</v>
          </cell>
          <cell r="BI76">
            <v>0</v>
          </cell>
          <cell r="BJ76">
            <v>0</v>
          </cell>
          <cell r="BK76">
            <v>0</v>
          </cell>
          <cell r="BL76">
            <v>0</v>
          </cell>
          <cell r="BM76">
            <v>0</v>
          </cell>
        </row>
        <row r="77">
          <cell r="B77" t="str">
            <v>2004-ITS-023</v>
          </cell>
          <cell r="C77" t="str">
            <v>IT Strategic &amp; Repl. FY04 C/O</v>
          </cell>
          <cell r="D77" t="str">
            <v>IT Strategic and Replacement</v>
          </cell>
          <cell r="E77" t="str">
            <v>Strategic Plan - Other</v>
          </cell>
          <cell r="H77" t="str">
            <v>*</v>
          </cell>
          <cell r="I77" t="str">
            <v>Enterprise LIS Repl</v>
          </cell>
          <cell r="K77">
            <v>119626.46</v>
          </cell>
          <cell r="L77">
            <v>1253153.1200000001</v>
          </cell>
          <cell r="M77">
            <v>83300.86</v>
          </cell>
          <cell r="N77">
            <v>15555.42</v>
          </cell>
          <cell r="O77">
            <v>0</v>
          </cell>
          <cell r="P77">
            <v>0</v>
          </cell>
          <cell r="Q77">
            <v>390</v>
          </cell>
          <cell r="R77">
            <v>390</v>
          </cell>
          <cell r="S77">
            <v>0</v>
          </cell>
          <cell r="T77">
            <v>59889.18</v>
          </cell>
          <cell r="U77">
            <v>0</v>
          </cell>
          <cell r="V77">
            <v>59889.18</v>
          </cell>
          <cell r="W77">
            <v>0</v>
          </cell>
          <cell r="X77">
            <v>0</v>
          </cell>
          <cell r="Z77">
            <v>0</v>
          </cell>
          <cell r="AD77">
            <v>0</v>
          </cell>
          <cell r="AE77">
            <v>60279.18</v>
          </cell>
          <cell r="AF77">
            <v>60279.18</v>
          </cell>
          <cell r="AG77">
            <v>44724</v>
          </cell>
          <cell r="AH77">
            <v>-15555.18</v>
          </cell>
          <cell r="AI77">
            <v>-15555.18</v>
          </cell>
          <cell r="AJ77">
            <v>1.3478038636973437</v>
          </cell>
          <cell r="AK77">
            <v>1531915.04</v>
          </cell>
          <cell r="AL77">
            <v>1516359</v>
          </cell>
          <cell r="AM77">
            <v>1336491.3694</v>
          </cell>
          <cell r="AO77">
            <v>-60279.18</v>
          </cell>
          <cell r="AP77">
            <v>-195423.67060000007</v>
          </cell>
          <cell r="AQ77">
            <v>179867.63060000003</v>
          </cell>
          <cell r="AS77" t="str">
            <v>2007-ITS-406</v>
          </cell>
          <cell r="AT77" t="str">
            <v>Partially consolidated into 2007-ITS-406</v>
          </cell>
          <cell r="AU77" t="str">
            <v>*</v>
          </cell>
          <cell r="AW77" t="str">
            <v/>
          </cell>
          <cell r="AX77" t="str">
            <v>YES</v>
          </cell>
          <cell r="BA77">
            <v>0</v>
          </cell>
          <cell r="BB77">
            <v>0</v>
          </cell>
          <cell r="BC77">
            <v>-15555.18</v>
          </cell>
          <cell r="BE77">
            <v>0</v>
          </cell>
          <cell r="BJ77">
            <v>0</v>
          </cell>
          <cell r="BK77">
            <v>0</v>
          </cell>
          <cell r="BL77">
            <v>0</v>
          </cell>
          <cell r="BM77">
            <v>0</v>
          </cell>
        </row>
        <row r="78">
          <cell r="B78" t="str">
            <v>2005-STG-121</v>
          </cell>
          <cell r="C78" t="str">
            <v>IT Strategic &amp; Repl. FY05 C/O</v>
          </cell>
          <cell r="D78" t="str">
            <v>IT Strategic and Replacement</v>
          </cell>
          <cell r="E78" t="str">
            <v>Strategic Plan - Other</v>
          </cell>
          <cell r="H78" t="str">
            <v>*</v>
          </cell>
          <cell r="I78" t="str">
            <v>ST50- Lab In-flights Project</v>
          </cell>
          <cell r="L78">
            <v>814459.21</v>
          </cell>
          <cell r="M78">
            <v>926200.86</v>
          </cell>
          <cell r="N78">
            <v>140980.4</v>
          </cell>
          <cell r="O78">
            <v>0</v>
          </cell>
          <cell r="P78">
            <v>139543.73000000001</v>
          </cell>
          <cell r="Q78">
            <v>35492.21</v>
          </cell>
          <cell r="R78">
            <v>175035.94</v>
          </cell>
          <cell r="S78">
            <v>0</v>
          </cell>
          <cell r="T78">
            <v>0</v>
          </cell>
          <cell r="U78">
            <v>0</v>
          </cell>
          <cell r="V78">
            <v>0</v>
          </cell>
          <cell r="W78">
            <v>0</v>
          </cell>
          <cell r="X78">
            <v>0</v>
          </cell>
          <cell r="Z78">
            <v>0</v>
          </cell>
          <cell r="AD78">
            <v>0</v>
          </cell>
          <cell r="AE78">
            <v>175035.94</v>
          </cell>
          <cell r="AF78">
            <v>175035.94</v>
          </cell>
          <cell r="AG78">
            <v>0</v>
          </cell>
          <cell r="AH78">
            <v>-175035.94</v>
          </cell>
          <cell r="AI78">
            <v>-175035.94</v>
          </cell>
          <cell r="AJ78" t="str">
            <v>n/a</v>
          </cell>
          <cell r="AK78">
            <v>2056676.4099999997</v>
          </cell>
          <cell r="AL78">
            <v>1881641</v>
          </cell>
          <cell r="AM78">
            <v>2110602</v>
          </cell>
          <cell r="AO78">
            <v>-175035.94</v>
          </cell>
          <cell r="AP78">
            <v>53925.590000000317</v>
          </cell>
          <cell r="AQ78">
            <v>-228961</v>
          </cell>
          <cell r="AS78" t="str">
            <v>2007-ITS-406</v>
          </cell>
          <cell r="AT78" t="str">
            <v>consolidated into 2007-ITS-406</v>
          </cell>
          <cell r="AU78" t="str">
            <v>*</v>
          </cell>
          <cell r="AW78" t="str">
            <v/>
          </cell>
          <cell r="AX78" t="str">
            <v>YES</v>
          </cell>
          <cell r="BA78">
            <v>0</v>
          </cell>
          <cell r="BB78">
            <v>0</v>
          </cell>
          <cell r="BC78">
            <v>-175035.94</v>
          </cell>
          <cell r="BE78">
            <v>0</v>
          </cell>
          <cell r="BJ78">
            <v>0</v>
          </cell>
          <cell r="BK78">
            <v>0</v>
          </cell>
          <cell r="BL78">
            <v>0</v>
          </cell>
          <cell r="BM78">
            <v>0</v>
          </cell>
        </row>
        <row r="79">
          <cell r="B79" t="str">
            <v>2005-STG-128</v>
          </cell>
          <cell r="C79" t="str">
            <v>IT Strategic &amp; Repl. FY05 C/O</v>
          </cell>
          <cell r="D79" t="str">
            <v>IT Strategic and Replacement</v>
          </cell>
          <cell r="E79" t="str">
            <v>Strategic Plan - Other</v>
          </cell>
          <cell r="H79" t="str">
            <v>*</v>
          </cell>
          <cell r="I79" t="str">
            <v>T4-N/A-Lab Transfusion</v>
          </cell>
          <cell r="L79">
            <v>1126102.1100000001</v>
          </cell>
          <cell r="M79">
            <v>2643852.7799999998</v>
          </cell>
          <cell r="N79">
            <v>2377503.06</v>
          </cell>
          <cell r="O79">
            <v>167700.97</v>
          </cell>
          <cell r="P79">
            <v>-103784.67</v>
          </cell>
          <cell r="Q79">
            <v>0</v>
          </cell>
          <cell r="R79">
            <v>63916.3</v>
          </cell>
          <cell r="S79">
            <v>28118.75</v>
          </cell>
          <cell r="T79">
            <v>0</v>
          </cell>
          <cell r="U79">
            <v>0</v>
          </cell>
          <cell r="V79">
            <v>28118.75</v>
          </cell>
          <cell r="W79">
            <v>39700</v>
          </cell>
          <cell r="X79">
            <v>39738.400000000001</v>
          </cell>
          <cell r="Z79">
            <v>79438.399999999994</v>
          </cell>
          <cell r="AD79">
            <v>0</v>
          </cell>
          <cell r="AE79">
            <v>171473.45</v>
          </cell>
          <cell r="AF79">
            <v>238029.69999999998</v>
          </cell>
          <cell r="AG79">
            <v>0</v>
          </cell>
          <cell r="AH79">
            <v>-171473.45</v>
          </cell>
          <cell r="AI79">
            <v>-238029.69999999998</v>
          </cell>
          <cell r="AJ79" t="str">
            <v>n/a</v>
          </cell>
          <cell r="AK79">
            <v>6385487.6499999994</v>
          </cell>
          <cell r="AL79">
            <v>6147458</v>
          </cell>
          <cell r="AM79">
            <v>7315480.1950000003</v>
          </cell>
          <cell r="AO79">
            <v>-171473.45</v>
          </cell>
          <cell r="AP79">
            <v>929992.54500000086</v>
          </cell>
          <cell r="AQ79">
            <v>-1168022.1950000003</v>
          </cell>
          <cell r="AS79" t="str">
            <v>2007-ITS-406</v>
          </cell>
          <cell r="AT79" t="str">
            <v>consolidated into 2007-ITS-406</v>
          </cell>
          <cell r="AU79" t="str">
            <v>*</v>
          </cell>
          <cell r="AW79" t="str">
            <v/>
          </cell>
          <cell r="AX79" t="str">
            <v>YES</v>
          </cell>
          <cell r="BA79">
            <v>0</v>
          </cell>
          <cell r="BB79">
            <v>0</v>
          </cell>
          <cell r="BC79">
            <v>-238029.69999999998</v>
          </cell>
          <cell r="BE79">
            <v>0</v>
          </cell>
          <cell r="BJ79">
            <v>0</v>
          </cell>
          <cell r="BK79">
            <v>66556.249999999971</v>
          </cell>
          <cell r="BL79">
            <v>0</v>
          </cell>
          <cell r="BM79">
            <v>0</v>
          </cell>
        </row>
        <row r="80">
          <cell r="B80" t="str">
            <v>2005-STG-129</v>
          </cell>
          <cell r="C80" t="str">
            <v>IT Strategic &amp; Repl. FY05 C/O</v>
          </cell>
          <cell r="D80" t="str">
            <v>IT Strategic and Replacement</v>
          </cell>
          <cell r="E80" t="str">
            <v>Strategic Plan - Other</v>
          </cell>
          <cell r="H80" t="str">
            <v>*</v>
          </cell>
          <cell r="I80" t="str">
            <v>T7-N/A-Lab Hillview Move</v>
          </cell>
          <cell r="L80">
            <v>226896.15</v>
          </cell>
          <cell r="M80">
            <v>442208.41</v>
          </cell>
          <cell r="N80">
            <v>744906.23</v>
          </cell>
          <cell r="O80">
            <v>0</v>
          </cell>
          <cell r="P80">
            <v>0</v>
          </cell>
          <cell r="Q80">
            <v>0</v>
          </cell>
          <cell r="R80">
            <v>0</v>
          </cell>
          <cell r="S80">
            <v>0</v>
          </cell>
          <cell r="T80">
            <v>0</v>
          </cell>
          <cell r="U80">
            <v>0</v>
          </cell>
          <cell r="V80">
            <v>0</v>
          </cell>
          <cell r="W80">
            <v>0</v>
          </cell>
          <cell r="X80">
            <v>0</v>
          </cell>
          <cell r="Z80">
            <v>0</v>
          </cell>
          <cell r="AD80">
            <v>0</v>
          </cell>
          <cell r="AE80">
            <v>0</v>
          </cell>
          <cell r="AF80">
            <v>0</v>
          </cell>
          <cell r="AG80">
            <v>219327</v>
          </cell>
          <cell r="AH80">
            <v>219327</v>
          </cell>
          <cell r="AI80">
            <v>219327</v>
          </cell>
          <cell r="AJ80">
            <v>0</v>
          </cell>
          <cell r="AK80">
            <v>1414010.79</v>
          </cell>
          <cell r="AL80">
            <v>1633339</v>
          </cell>
          <cell r="AM80">
            <v>1663582.1029500004</v>
          </cell>
          <cell r="AO80">
            <v>0</v>
          </cell>
          <cell r="AP80">
            <v>249571.3129500004</v>
          </cell>
          <cell r="AQ80">
            <v>-30243.102950000437</v>
          </cell>
          <cell r="AS80" t="str">
            <v>2007-ITS-406</v>
          </cell>
          <cell r="AT80" t="str">
            <v>Partially consolidated into 2007-ITS-406</v>
          </cell>
          <cell r="AU80" t="str">
            <v>*</v>
          </cell>
          <cell r="AW80" t="str">
            <v/>
          </cell>
          <cell r="AX80" t="str">
            <v>YES</v>
          </cell>
          <cell r="BA80">
            <v>0</v>
          </cell>
          <cell r="BB80">
            <v>0</v>
          </cell>
          <cell r="BC80">
            <v>219327</v>
          </cell>
          <cell r="BE80">
            <v>0</v>
          </cell>
          <cell r="BJ80">
            <v>0</v>
          </cell>
          <cell r="BK80">
            <v>0</v>
          </cell>
          <cell r="BL80">
            <v>0</v>
          </cell>
          <cell r="BM80">
            <v>0</v>
          </cell>
        </row>
        <row r="81">
          <cell r="B81" t="str">
            <v>2007-ITS-406</v>
          </cell>
          <cell r="C81" t="str">
            <v>IT Strategic &amp; Repl. FY07 C/O</v>
          </cell>
          <cell r="D81" t="str">
            <v>IT Strategic and Replacement</v>
          </cell>
          <cell r="E81" t="str">
            <v>Strategic Plan - Other</v>
          </cell>
          <cell r="H81" t="str">
            <v>*</v>
          </cell>
          <cell r="I81" t="str">
            <v>Hillview Lab IT-consolidated</v>
          </cell>
          <cell r="N81">
            <v>0</v>
          </cell>
          <cell r="O81">
            <v>0</v>
          </cell>
          <cell r="P81">
            <v>21351.91</v>
          </cell>
          <cell r="Q81">
            <v>0</v>
          </cell>
          <cell r="R81">
            <v>21351.91</v>
          </cell>
          <cell r="S81">
            <v>93537.43</v>
          </cell>
          <cell r="T81">
            <v>54960</v>
          </cell>
          <cell r="U81">
            <v>38200</v>
          </cell>
          <cell r="V81">
            <v>186697.43</v>
          </cell>
          <cell r="W81">
            <v>607035.26</v>
          </cell>
          <cell r="X81">
            <v>210325.97</v>
          </cell>
          <cell r="Z81">
            <v>817361.23</v>
          </cell>
          <cell r="AD81">
            <v>0</v>
          </cell>
          <cell r="AE81">
            <v>1025410.57</v>
          </cell>
          <cell r="AF81">
            <v>4678912.03</v>
          </cell>
          <cell r="AG81">
            <v>10878583</v>
          </cell>
          <cell r="AH81">
            <v>9853172.4299999997</v>
          </cell>
          <cell r="AI81">
            <v>6199670.9699999997</v>
          </cell>
          <cell r="AJ81">
            <v>9.4259571306299722E-2</v>
          </cell>
          <cell r="AK81">
            <v>4678912.03</v>
          </cell>
          <cell r="AL81">
            <v>5638915</v>
          </cell>
          <cell r="AM81">
            <v>8272718.2090500006</v>
          </cell>
          <cell r="AN81">
            <v>3812000.1690500006</v>
          </cell>
          <cell r="AO81">
            <v>2786589.5990500008</v>
          </cell>
          <cell r="AP81">
            <v>3593806.1790500004</v>
          </cell>
          <cell r="AQ81">
            <v>-2633803.2090500006</v>
          </cell>
          <cell r="AS81" t="str">
            <v>2007-ITS-406</v>
          </cell>
          <cell r="AT81" t="str">
            <v>Hillview related Funding Sources:
2004-STG-003 (main), 2005-STG-129 (IT), 2005-STG-128 (IT), 2005-STG-124 (IT), 2005-STG-121 (IT), 2004-ITS-023 (IT). In Aug 07, $7,809,077 from the IT funding sources were consolidated into 2007-ITS-406, newly created.</v>
          </cell>
          <cell r="AU81" t="str">
            <v>*</v>
          </cell>
          <cell r="AW81" t="str">
            <v/>
          </cell>
          <cell r="AX81" t="str">
            <v>YES</v>
          </cell>
          <cell r="BA81">
            <v>0</v>
          </cell>
          <cell r="BB81">
            <v>0</v>
          </cell>
          <cell r="BC81">
            <v>6199670.9699999997</v>
          </cell>
          <cell r="BE81">
            <v>0</v>
          </cell>
          <cell r="BJ81">
            <v>0</v>
          </cell>
          <cell r="BK81">
            <v>0</v>
          </cell>
          <cell r="BL81">
            <v>0</v>
          </cell>
          <cell r="BM81">
            <v>0</v>
          </cell>
        </row>
        <row r="82">
          <cell r="B82" t="str">
            <v>2008-ITS-003</v>
          </cell>
          <cell r="C82" t="str">
            <v>IT Strategic &amp; Repl.</v>
          </cell>
          <cell r="D82" t="str">
            <v>IT Strategic and Replacement</v>
          </cell>
          <cell r="E82" t="str">
            <v>Strategic Plan - Other</v>
          </cell>
          <cell r="H82" t="str">
            <v>*</v>
          </cell>
          <cell r="I82" t="str">
            <v>4Medica</v>
          </cell>
          <cell r="O82">
            <v>0</v>
          </cell>
          <cell r="P82">
            <v>0</v>
          </cell>
          <cell r="Q82">
            <v>0</v>
          </cell>
          <cell r="R82">
            <v>0</v>
          </cell>
          <cell r="S82">
            <v>0</v>
          </cell>
          <cell r="T82">
            <v>0</v>
          </cell>
          <cell r="U82">
            <v>0</v>
          </cell>
          <cell r="V82">
            <v>0</v>
          </cell>
          <cell r="W82">
            <v>0</v>
          </cell>
          <cell r="X82">
            <v>0</v>
          </cell>
          <cell r="Z82">
            <v>0</v>
          </cell>
          <cell r="AD82">
            <v>0</v>
          </cell>
          <cell r="AE82">
            <v>0</v>
          </cell>
          <cell r="AF82">
            <v>0</v>
          </cell>
          <cell r="AG82">
            <v>500000</v>
          </cell>
          <cell r="AH82">
            <v>500000</v>
          </cell>
          <cell r="AI82">
            <v>500000</v>
          </cell>
          <cell r="AJ82">
            <v>0</v>
          </cell>
          <cell r="AK82">
            <v>0</v>
          </cell>
          <cell r="AL82">
            <v>500000</v>
          </cell>
          <cell r="AM82">
            <v>0</v>
          </cell>
          <cell r="AO82">
            <v>0</v>
          </cell>
          <cell r="AP82">
            <v>0</v>
          </cell>
          <cell r="AQ82">
            <v>500000</v>
          </cell>
          <cell r="AR82">
            <v>0</v>
          </cell>
          <cell r="AS82" t="str">
            <v>2007-ITS-406</v>
          </cell>
          <cell r="AT82" t="str">
            <v>consolidated into 2007-ITS-406</v>
          </cell>
          <cell r="AU82" t="str">
            <v>*</v>
          </cell>
          <cell r="AW82" t="str">
            <v>No PRs</v>
          </cell>
          <cell r="AX82" t="str">
            <v>YES</v>
          </cell>
          <cell r="AY82" t="str">
            <v>$500,000 Transferred to Lab</v>
          </cell>
          <cell r="BA82">
            <v>0</v>
          </cell>
          <cell r="BB82">
            <v>0</v>
          </cell>
          <cell r="BC82">
            <v>500000</v>
          </cell>
          <cell r="BE82">
            <v>0</v>
          </cell>
          <cell r="BJ82">
            <v>0</v>
          </cell>
          <cell r="BK82">
            <v>0</v>
          </cell>
          <cell r="BL82">
            <v>0</v>
          </cell>
          <cell r="BM82">
            <v>0</v>
          </cell>
        </row>
        <row r="83">
          <cell r="B83" t="str">
            <v>2008-ITS-004</v>
          </cell>
          <cell r="C83" t="str">
            <v>IT Strategic &amp; Repl.</v>
          </cell>
          <cell r="D83" t="str">
            <v>IT Strategic and Replacement</v>
          </cell>
          <cell r="E83" t="str">
            <v>Strategic Plan - Other</v>
          </cell>
          <cell r="H83" t="str">
            <v>*</v>
          </cell>
          <cell r="I83" t="str">
            <v>Wyngate</v>
          </cell>
          <cell r="O83">
            <v>0</v>
          </cell>
          <cell r="P83">
            <v>0</v>
          </cell>
          <cell r="Q83">
            <v>0</v>
          </cell>
          <cell r="R83">
            <v>0</v>
          </cell>
          <cell r="S83">
            <v>0</v>
          </cell>
          <cell r="T83">
            <v>0</v>
          </cell>
          <cell r="U83">
            <v>0</v>
          </cell>
          <cell r="V83">
            <v>0</v>
          </cell>
          <cell r="W83">
            <v>0</v>
          </cell>
          <cell r="X83">
            <v>0</v>
          </cell>
          <cell r="Z83">
            <v>0</v>
          </cell>
          <cell r="AD83">
            <v>0</v>
          </cell>
          <cell r="AE83">
            <v>0</v>
          </cell>
          <cell r="AF83">
            <v>0</v>
          </cell>
          <cell r="AG83">
            <v>500000</v>
          </cell>
          <cell r="AH83">
            <v>500000</v>
          </cell>
          <cell r="AI83">
            <v>500000</v>
          </cell>
          <cell r="AJ83">
            <v>0</v>
          </cell>
          <cell r="AK83">
            <v>0</v>
          </cell>
          <cell r="AL83">
            <v>500000</v>
          </cell>
          <cell r="AM83">
            <v>0</v>
          </cell>
          <cell r="AO83">
            <v>0</v>
          </cell>
          <cell r="AP83">
            <v>0</v>
          </cell>
          <cell r="AQ83">
            <v>500000</v>
          </cell>
          <cell r="AR83">
            <v>0</v>
          </cell>
          <cell r="AS83" t="str">
            <v>2007-ITS-406</v>
          </cell>
          <cell r="AT83" t="str">
            <v>consolidated into 2007-ITS-406</v>
          </cell>
          <cell r="AU83" t="str">
            <v>*</v>
          </cell>
          <cell r="AW83" t="str">
            <v>No PRs</v>
          </cell>
          <cell r="AX83" t="str">
            <v>YES</v>
          </cell>
          <cell r="AY83" t="str">
            <v>$500,000 Transferred to Lab</v>
          </cell>
          <cell r="BA83">
            <v>0</v>
          </cell>
          <cell r="BB83">
            <v>0</v>
          </cell>
          <cell r="BC83">
            <v>500000</v>
          </cell>
          <cell r="BE83">
            <v>0</v>
          </cell>
          <cell r="BJ83">
            <v>0</v>
          </cell>
          <cell r="BK83">
            <v>0</v>
          </cell>
          <cell r="BL83">
            <v>0</v>
          </cell>
          <cell r="BM83">
            <v>0</v>
          </cell>
        </row>
        <row r="84">
          <cell r="B84" t="str">
            <v>2008-ITS-005</v>
          </cell>
          <cell r="C84" t="str">
            <v>IT Strategic &amp; Repl.</v>
          </cell>
          <cell r="D84" t="str">
            <v>IT Strategic and Replacement</v>
          </cell>
          <cell r="E84" t="str">
            <v>Strategic Plan - Other</v>
          </cell>
          <cell r="H84" t="str">
            <v>*</v>
          </cell>
          <cell r="I84" t="str">
            <v>Powerpath (Tamtron)</v>
          </cell>
          <cell r="O84">
            <v>0</v>
          </cell>
          <cell r="P84">
            <v>0</v>
          </cell>
          <cell r="Q84">
            <v>0</v>
          </cell>
          <cell r="R84">
            <v>0</v>
          </cell>
          <cell r="S84">
            <v>0</v>
          </cell>
          <cell r="T84">
            <v>0</v>
          </cell>
          <cell r="U84">
            <v>0</v>
          </cell>
          <cell r="V84">
            <v>0</v>
          </cell>
          <cell r="W84">
            <v>0</v>
          </cell>
          <cell r="X84">
            <v>0</v>
          </cell>
          <cell r="Z84">
            <v>0</v>
          </cell>
          <cell r="AD84">
            <v>0</v>
          </cell>
          <cell r="AE84">
            <v>0</v>
          </cell>
          <cell r="AF84">
            <v>0</v>
          </cell>
          <cell r="AG84">
            <v>500000</v>
          </cell>
          <cell r="AH84">
            <v>500000</v>
          </cell>
          <cell r="AI84">
            <v>500000</v>
          </cell>
          <cell r="AJ84">
            <v>0</v>
          </cell>
          <cell r="AK84">
            <v>0</v>
          </cell>
          <cell r="AL84">
            <v>500000</v>
          </cell>
          <cell r="AM84">
            <v>0</v>
          </cell>
          <cell r="AO84">
            <v>0</v>
          </cell>
          <cell r="AP84">
            <v>0</v>
          </cell>
          <cell r="AQ84">
            <v>500000</v>
          </cell>
          <cell r="AR84">
            <v>0</v>
          </cell>
          <cell r="AS84" t="str">
            <v>2007-ITS-406</v>
          </cell>
          <cell r="AT84" t="str">
            <v>consolidated into 2007-ITS-406</v>
          </cell>
          <cell r="AU84" t="str">
            <v>*</v>
          </cell>
          <cell r="AW84" t="str">
            <v>No PRs</v>
          </cell>
          <cell r="AX84" t="str">
            <v>YES</v>
          </cell>
          <cell r="AY84" t="str">
            <v>$500,000 Transferred to Lab</v>
          </cell>
          <cell r="BA84">
            <v>0</v>
          </cell>
          <cell r="BB84">
            <v>0</v>
          </cell>
          <cell r="BC84">
            <v>500000</v>
          </cell>
          <cell r="BE84">
            <v>0</v>
          </cell>
          <cell r="BJ84">
            <v>0</v>
          </cell>
          <cell r="BK84">
            <v>0</v>
          </cell>
          <cell r="BL84">
            <v>0</v>
          </cell>
          <cell r="BM84">
            <v>0</v>
          </cell>
        </row>
        <row r="85">
          <cell r="B85" t="str">
            <v>2008-ITS-006</v>
          </cell>
          <cell r="C85" t="str">
            <v>IT Strategic &amp; Repl.</v>
          </cell>
          <cell r="D85" t="str">
            <v>IT Strategic and Replacement</v>
          </cell>
          <cell r="E85" t="str">
            <v>Strategic Plan - Other</v>
          </cell>
          <cell r="H85" t="str">
            <v>*</v>
          </cell>
          <cell r="I85" t="str">
            <v>Misys</v>
          </cell>
          <cell r="O85">
            <v>0</v>
          </cell>
          <cell r="P85">
            <v>0</v>
          </cell>
          <cell r="Q85">
            <v>0</v>
          </cell>
          <cell r="R85">
            <v>0</v>
          </cell>
          <cell r="S85">
            <v>0</v>
          </cell>
          <cell r="T85">
            <v>0</v>
          </cell>
          <cell r="U85">
            <v>0</v>
          </cell>
          <cell r="V85">
            <v>0</v>
          </cell>
          <cell r="W85">
            <v>0</v>
          </cell>
          <cell r="X85">
            <v>0</v>
          </cell>
          <cell r="Z85">
            <v>0</v>
          </cell>
          <cell r="AD85">
            <v>0</v>
          </cell>
          <cell r="AE85">
            <v>0</v>
          </cell>
          <cell r="AF85">
            <v>0</v>
          </cell>
          <cell r="AG85">
            <v>500000</v>
          </cell>
          <cell r="AH85">
            <v>500000</v>
          </cell>
          <cell r="AI85">
            <v>500000</v>
          </cell>
          <cell r="AJ85">
            <v>0</v>
          </cell>
          <cell r="AK85">
            <v>0</v>
          </cell>
          <cell r="AL85">
            <v>500000</v>
          </cell>
          <cell r="AM85">
            <v>0</v>
          </cell>
          <cell r="AO85">
            <v>0</v>
          </cell>
          <cell r="AP85">
            <v>0</v>
          </cell>
          <cell r="AQ85">
            <v>500000</v>
          </cell>
          <cell r="AR85">
            <v>0</v>
          </cell>
          <cell r="AS85" t="str">
            <v>2007-ITS-406</v>
          </cell>
          <cell r="AT85" t="str">
            <v>consolidated into 2007-ITS-406</v>
          </cell>
          <cell r="AU85" t="str">
            <v>*</v>
          </cell>
          <cell r="AW85" t="str">
            <v>No PRs</v>
          </cell>
          <cell r="AX85" t="str">
            <v>YES</v>
          </cell>
          <cell r="AY85" t="str">
            <v>$500,000 Transferred to Lab</v>
          </cell>
          <cell r="BA85">
            <v>0</v>
          </cell>
          <cell r="BB85">
            <v>0</v>
          </cell>
          <cell r="BC85">
            <v>500000</v>
          </cell>
          <cell r="BE85">
            <v>0</v>
          </cell>
          <cell r="BJ85">
            <v>0</v>
          </cell>
          <cell r="BK85">
            <v>0</v>
          </cell>
          <cell r="BL85">
            <v>0</v>
          </cell>
          <cell r="BM85">
            <v>0</v>
          </cell>
        </row>
        <row r="86">
          <cell r="B86" t="str">
            <v>subtotal cons 2007-ITS-406:</v>
          </cell>
          <cell r="C86" t="str">
            <v>subtotal IT Strategic &amp; Repl.</v>
          </cell>
          <cell r="D86" t="str">
            <v>subtotal IT Strategic and Replacement</v>
          </cell>
          <cell r="E86" t="str">
            <v>subtotal Strategic Plan - Other</v>
          </cell>
          <cell r="J86">
            <v>0</v>
          </cell>
          <cell r="K86">
            <v>119626.46</v>
          </cell>
          <cell r="L86">
            <v>3420610.5900000003</v>
          </cell>
          <cell r="M86">
            <v>4095562.91</v>
          </cell>
          <cell r="N86">
            <v>3278945.11</v>
          </cell>
          <cell r="O86">
            <v>167700.97</v>
          </cell>
          <cell r="P86">
            <v>57110.970000000016</v>
          </cell>
          <cell r="Q86">
            <v>35882.21</v>
          </cell>
          <cell r="R86">
            <v>260694.15</v>
          </cell>
          <cell r="S86">
            <v>121656.18</v>
          </cell>
          <cell r="T86">
            <v>114849.18</v>
          </cell>
          <cell r="U86">
            <v>38200</v>
          </cell>
          <cell r="V86">
            <v>274705.36</v>
          </cell>
          <cell r="W86">
            <v>646735.26</v>
          </cell>
          <cell r="X86">
            <v>250064.37</v>
          </cell>
          <cell r="Y86">
            <v>0</v>
          </cell>
          <cell r="Z86">
            <v>896799.63</v>
          </cell>
          <cell r="AA86">
            <v>0</v>
          </cell>
          <cell r="AB86">
            <v>0</v>
          </cell>
          <cell r="AC86">
            <v>0</v>
          </cell>
          <cell r="AD86">
            <v>0</v>
          </cell>
          <cell r="AE86">
            <v>1432199.14</v>
          </cell>
          <cell r="AF86">
            <v>5152256.8500000006</v>
          </cell>
          <cell r="AG86">
            <v>13142634</v>
          </cell>
          <cell r="AH86">
            <v>11710434.859999999</v>
          </cell>
          <cell r="AI86">
            <v>7990377.1499999994</v>
          </cell>
          <cell r="AJ86">
            <v>0.10897352387656842</v>
          </cell>
          <cell r="AK86">
            <v>16067001.920000002</v>
          </cell>
          <cell r="AL86">
            <v>18817712</v>
          </cell>
          <cell r="AM86">
            <v>20698873.876400001</v>
          </cell>
          <cell r="AN86">
            <v>3812000.1690500006</v>
          </cell>
          <cell r="AO86">
            <v>2379801.0290500009</v>
          </cell>
          <cell r="AP86">
            <v>4631871.9564000014</v>
          </cell>
          <cell r="AQ86">
            <v>-1881161.8764000013</v>
          </cell>
          <cell r="AR86">
            <v>1.0999676196766111</v>
          </cell>
          <cell r="AW86" t="str">
            <v/>
          </cell>
          <cell r="AX86" t="str">
            <v>YES</v>
          </cell>
          <cell r="AY86" t="str">
            <v>LAB PROJECTS STILL IN PROGRESS</v>
          </cell>
          <cell r="BA86">
            <v>0</v>
          </cell>
          <cell r="BB86">
            <v>0</v>
          </cell>
          <cell r="BC86">
            <v>7990377.1499999994</v>
          </cell>
          <cell r="BD86">
            <v>0</v>
          </cell>
          <cell r="BE86">
            <v>0</v>
          </cell>
          <cell r="BF86">
            <v>0</v>
          </cell>
          <cell r="BI86">
            <v>0</v>
          </cell>
          <cell r="BJ86">
            <v>0</v>
          </cell>
          <cell r="BK86">
            <v>66556.249999999971</v>
          </cell>
          <cell r="BL86">
            <v>0</v>
          </cell>
          <cell r="BM86">
            <v>0</v>
          </cell>
        </row>
        <row r="87">
          <cell r="B87" t="str">
            <v>2008-ITS-001</v>
          </cell>
          <cell r="C87" t="str">
            <v>IT Strategic &amp; Repl.</v>
          </cell>
          <cell r="D87" t="str">
            <v>IT Strategic and Replacement</v>
          </cell>
          <cell r="E87" t="str">
            <v>Replacement</v>
          </cell>
          <cell r="H87" t="str">
            <v>*</v>
          </cell>
          <cell r="I87" t="str">
            <v>IT Capital Contingency</v>
          </cell>
          <cell r="O87">
            <v>0</v>
          </cell>
          <cell r="P87">
            <v>0</v>
          </cell>
          <cell r="Q87">
            <v>0</v>
          </cell>
          <cell r="R87">
            <v>0</v>
          </cell>
          <cell r="S87">
            <v>0</v>
          </cell>
          <cell r="T87">
            <v>62379.25</v>
          </cell>
          <cell r="U87">
            <v>0</v>
          </cell>
          <cell r="V87">
            <v>62379.25</v>
          </cell>
          <cell r="W87">
            <v>54125</v>
          </cell>
          <cell r="X87">
            <v>0</v>
          </cell>
          <cell r="Z87">
            <v>54125</v>
          </cell>
          <cell r="AD87">
            <v>0</v>
          </cell>
          <cell r="AE87">
            <v>116504.25</v>
          </cell>
          <cell r="AF87">
            <v>140844.06</v>
          </cell>
          <cell r="AG87">
            <v>249726</v>
          </cell>
          <cell r="AH87">
            <v>133221.75</v>
          </cell>
          <cell r="AI87">
            <v>108881.94</v>
          </cell>
          <cell r="AJ87">
            <v>0.46652831503327646</v>
          </cell>
          <cell r="AK87">
            <v>140844.06</v>
          </cell>
          <cell r="AL87">
            <v>249726</v>
          </cell>
          <cell r="AM87">
            <v>211663.05</v>
          </cell>
          <cell r="AN87">
            <v>211663.05</v>
          </cell>
          <cell r="AO87">
            <v>95158.799999999988</v>
          </cell>
          <cell r="AP87">
            <v>70818.989999999991</v>
          </cell>
          <cell r="AQ87">
            <v>38062.950000000012</v>
          </cell>
          <cell r="AR87">
            <v>0.84758114893923731</v>
          </cell>
          <cell r="AS87">
            <v>0</v>
          </cell>
          <cell r="AT87">
            <v>0</v>
          </cell>
          <cell r="AU87" t="str">
            <v>*</v>
          </cell>
          <cell r="AW87" t="str">
            <v/>
          </cell>
          <cell r="AX87" t="str">
            <v>YES</v>
          </cell>
          <cell r="AY87" t="str">
            <v>Project still ongoing</v>
          </cell>
          <cell r="BA87">
            <v>0</v>
          </cell>
          <cell r="BB87">
            <v>0</v>
          </cell>
          <cell r="BC87">
            <v>108881.94</v>
          </cell>
          <cell r="BE87">
            <v>0</v>
          </cell>
          <cell r="BI87">
            <v>0</v>
          </cell>
          <cell r="BJ87">
            <v>0</v>
          </cell>
          <cell r="BK87">
            <v>0</v>
          </cell>
          <cell r="BL87">
            <v>0</v>
          </cell>
          <cell r="BM87">
            <v>0</v>
          </cell>
          <cell r="BN87" t="str">
            <v>Committed before year end per Richard</v>
          </cell>
        </row>
        <row r="88">
          <cell r="B88" t="str">
            <v>2008-ITS-002</v>
          </cell>
          <cell r="C88" t="str">
            <v>IT Strategic &amp; Repl.</v>
          </cell>
          <cell r="D88" t="str">
            <v>IT Strategic and Replacement</v>
          </cell>
          <cell r="E88" t="str">
            <v>Strategic Plan - Other</v>
          </cell>
          <cell r="H88" t="str">
            <v>*</v>
          </cell>
          <cell r="I88" t="str">
            <v>Business and Financial Systems</v>
          </cell>
          <cell r="O88">
            <v>0</v>
          </cell>
          <cell r="P88">
            <v>0</v>
          </cell>
          <cell r="Q88">
            <v>0</v>
          </cell>
          <cell r="R88">
            <v>0</v>
          </cell>
          <cell r="S88">
            <v>43593.05</v>
          </cell>
          <cell r="T88">
            <v>0</v>
          </cell>
          <cell r="U88">
            <v>28404</v>
          </cell>
          <cell r="V88">
            <v>71997.05</v>
          </cell>
          <cell r="W88">
            <v>206807</v>
          </cell>
          <cell r="X88">
            <v>87534.64</v>
          </cell>
          <cell r="Z88">
            <v>294341.64</v>
          </cell>
          <cell r="AD88">
            <v>0</v>
          </cell>
          <cell r="AE88">
            <v>366338.69</v>
          </cell>
          <cell r="AF88">
            <v>508779.12</v>
          </cell>
          <cell r="AG88">
            <v>2000000</v>
          </cell>
          <cell r="AH88">
            <v>1633661.31</v>
          </cell>
          <cell r="AI88">
            <v>1491220.88</v>
          </cell>
          <cell r="AJ88">
            <v>0.18316934500000001</v>
          </cell>
          <cell r="AK88">
            <v>508779.12</v>
          </cell>
          <cell r="AL88">
            <v>2000000</v>
          </cell>
          <cell r="AM88">
            <v>711282.92249999999</v>
          </cell>
          <cell r="AN88">
            <v>705282.92249999999</v>
          </cell>
          <cell r="AO88">
            <v>338944.23249999998</v>
          </cell>
          <cell r="AP88">
            <v>202503.80249999999</v>
          </cell>
          <cell r="AQ88">
            <v>1288717.0775000001</v>
          </cell>
          <cell r="AR88">
            <v>0.35564146125000001</v>
          </cell>
          <cell r="AS88">
            <v>0</v>
          </cell>
          <cell r="AT88">
            <v>0</v>
          </cell>
          <cell r="AU88" t="str">
            <v>*</v>
          </cell>
          <cell r="AW88" t="str">
            <v/>
          </cell>
          <cell r="AX88" t="str">
            <v>YES</v>
          </cell>
          <cell r="AY88" t="str">
            <v>Project still ongoing</v>
          </cell>
          <cell r="BA88">
            <v>0</v>
          </cell>
          <cell r="BB88">
            <v>0</v>
          </cell>
          <cell r="BC88">
            <v>1491220.88</v>
          </cell>
          <cell r="BE88">
            <v>0</v>
          </cell>
          <cell r="BI88">
            <v>0</v>
          </cell>
          <cell r="BJ88">
            <v>0</v>
          </cell>
          <cell r="BK88">
            <v>0</v>
          </cell>
          <cell r="BL88">
            <v>0</v>
          </cell>
          <cell r="BM88">
            <v>0</v>
          </cell>
        </row>
        <row r="89">
          <cell r="B89" t="str">
            <v>2008-ITS-007</v>
          </cell>
          <cell r="C89" t="str">
            <v>IT Strategic &amp; Repl.</v>
          </cell>
          <cell r="D89" t="str">
            <v>IT Strategic and Replacement</v>
          </cell>
          <cell r="E89" t="str">
            <v>Replacement</v>
          </cell>
          <cell r="H89" t="str">
            <v>*</v>
          </cell>
          <cell r="I89" t="str">
            <v>Varis Software Upgrade</v>
          </cell>
          <cell r="O89">
            <v>0</v>
          </cell>
          <cell r="P89">
            <v>0</v>
          </cell>
          <cell r="Q89">
            <v>0</v>
          </cell>
          <cell r="R89">
            <v>0</v>
          </cell>
          <cell r="S89">
            <v>0</v>
          </cell>
          <cell r="T89">
            <v>0</v>
          </cell>
          <cell r="U89">
            <v>0</v>
          </cell>
          <cell r="V89">
            <v>0</v>
          </cell>
          <cell r="W89">
            <v>0</v>
          </cell>
          <cell r="X89">
            <v>0</v>
          </cell>
          <cell r="Z89">
            <v>0</v>
          </cell>
          <cell r="AD89">
            <v>0</v>
          </cell>
          <cell r="AE89">
            <v>0</v>
          </cell>
          <cell r="AF89">
            <v>0</v>
          </cell>
          <cell r="AG89">
            <v>145323</v>
          </cell>
          <cell r="AH89">
            <v>145323</v>
          </cell>
          <cell r="AI89">
            <v>145323</v>
          </cell>
          <cell r="AJ89">
            <v>0</v>
          </cell>
          <cell r="AK89">
            <v>0</v>
          </cell>
          <cell r="AL89">
            <v>145323</v>
          </cell>
          <cell r="AM89">
            <v>0</v>
          </cell>
          <cell r="AO89">
            <v>0</v>
          </cell>
          <cell r="AP89">
            <v>0</v>
          </cell>
          <cell r="AQ89">
            <v>145323</v>
          </cell>
          <cell r="AR89">
            <v>0</v>
          </cell>
          <cell r="AS89">
            <v>0</v>
          </cell>
          <cell r="AT89">
            <v>0</v>
          </cell>
          <cell r="AU89" t="str">
            <v>*</v>
          </cell>
          <cell r="AW89" t="str">
            <v>No PRs</v>
          </cell>
          <cell r="AX89" t="str">
            <v>YES</v>
          </cell>
          <cell r="AY89" t="str">
            <v>Project still ongoing</v>
          </cell>
          <cell r="BA89">
            <v>0</v>
          </cell>
          <cell r="BB89">
            <v>0</v>
          </cell>
          <cell r="BC89">
            <v>145323</v>
          </cell>
          <cell r="BE89">
            <v>0</v>
          </cell>
          <cell r="BI89">
            <v>0</v>
          </cell>
          <cell r="BJ89">
            <v>0</v>
          </cell>
          <cell r="BK89">
            <v>0</v>
          </cell>
          <cell r="BL89">
            <v>0</v>
          </cell>
          <cell r="BM89">
            <v>0</v>
          </cell>
        </row>
        <row r="90">
          <cell r="B90" t="str">
            <v>2008-ITS-008</v>
          </cell>
          <cell r="C90" t="str">
            <v>IT Strategic &amp; Repl.</v>
          </cell>
          <cell r="D90" t="str">
            <v>IT Strategic and Replacement</v>
          </cell>
          <cell r="E90" t="str">
            <v>Replacement</v>
          </cell>
          <cell r="H90" t="str">
            <v>*</v>
          </cell>
          <cell r="I90" t="str">
            <v>Carto/GE CardioLab Interface</v>
          </cell>
          <cell r="O90">
            <v>0</v>
          </cell>
          <cell r="P90">
            <v>0</v>
          </cell>
          <cell r="Q90">
            <v>0</v>
          </cell>
          <cell r="R90">
            <v>0</v>
          </cell>
          <cell r="S90">
            <v>0</v>
          </cell>
          <cell r="T90">
            <v>0</v>
          </cell>
          <cell r="U90">
            <v>0</v>
          </cell>
          <cell r="V90">
            <v>0</v>
          </cell>
          <cell r="W90">
            <v>0</v>
          </cell>
          <cell r="X90">
            <v>0</v>
          </cell>
          <cell r="Z90">
            <v>0</v>
          </cell>
          <cell r="AD90">
            <v>0</v>
          </cell>
          <cell r="AE90">
            <v>0</v>
          </cell>
          <cell r="AF90">
            <v>0</v>
          </cell>
          <cell r="AG90">
            <v>184938</v>
          </cell>
          <cell r="AH90">
            <v>184938</v>
          </cell>
          <cell r="AI90">
            <v>184938</v>
          </cell>
          <cell r="AJ90">
            <v>0</v>
          </cell>
          <cell r="AK90">
            <v>0</v>
          </cell>
          <cell r="AL90">
            <v>184938</v>
          </cell>
          <cell r="AM90">
            <v>0</v>
          </cell>
          <cell r="AO90">
            <v>0</v>
          </cell>
          <cell r="AP90">
            <v>0</v>
          </cell>
          <cell r="AQ90">
            <v>184938</v>
          </cell>
          <cell r="AR90">
            <v>0</v>
          </cell>
          <cell r="AS90">
            <v>0</v>
          </cell>
          <cell r="AT90">
            <v>0</v>
          </cell>
          <cell r="AU90" t="str">
            <v>*</v>
          </cell>
          <cell r="AW90" t="str">
            <v>No PRs</v>
          </cell>
          <cell r="AX90" t="str">
            <v>YES</v>
          </cell>
          <cell r="AY90" t="str">
            <v>Project still ongoing</v>
          </cell>
          <cell r="BA90">
            <v>0</v>
          </cell>
          <cell r="BB90">
            <v>0</v>
          </cell>
          <cell r="BC90">
            <v>184938</v>
          </cell>
          <cell r="BE90">
            <v>0</v>
          </cell>
          <cell r="BI90">
            <v>0</v>
          </cell>
          <cell r="BJ90">
            <v>0</v>
          </cell>
          <cell r="BK90">
            <v>0</v>
          </cell>
          <cell r="BL90">
            <v>0</v>
          </cell>
          <cell r="BM90">
            <v>0</v>
          </cell>
        </row>
        <row r="91">
          <cell r="B91" t="str">
            <v>2008-ITS-009</v>
          </cell>
          <cell r="C91" t="str">
            <v>IT Strategic &amp; Repl.</v>
          </cell>
          <cell r="D91" t="str">
            <v>IT Strategic and Replacement</v>
          </cell>
          <cell r="E91" t="str">
            <v>Replacement</v>
          </cell>
          <cell r="H91" t="str">
            <v>*</v>
          </cell>
          <cell r="I91" t="str">
            <v>OCC Health - Hand Held Devices</v>
          </cell>
          <cell r="O91">
            <v>0</v>
          </cell>
          <cell r="P91">
            <v>0</v>
          </cell>
          <cell r="Q91">
            <v>0</v>
          </cell>
          <cell r="R91">
            <v>0</v>
          </cell>
          <cell r="S91">
            <v>0</v>
          </cell>
          <cell r="T91">
            <v>0</v>
          </cell>
          <cell r="U91">
            <v>0</v>
          </cell>
          <cell r="V91">
            <v>0</v>
          </cell>
          <cell r="W91">
            <v>0</v>
          </cell>
          <cell r="X91">
            <v>0</v>
          </cell>
          <cell r="Z91">
            <v>0</v>
          </cell>
          <cell r="AD91">
            <v>0</v>
          </cell>
          <cell r="AE91">
            <v>0</v>
          </cell>
          <cell r="AF91">
            <v>0</v>
          </cell>
          <cell r="AG91">
            <v>84760</v>
          </cell>
          <cell r="AH91">
            <v>84760</v>
          </cell>
          <cell r="AI91">
            <v>84760</v>
          </cell>
          <cell r="AJ91">
            <v>0</v>
          </cell>
          <cell r="AK91">
            <v>0</v>
          </cell>
          <cell r="AL91">
            <v>84760</v>
          </cell>
          <cell r="AM91">
            <v>0</v>
          </cell>
          <cell r="AO91">
            <v>0</v>
          </cell>
          <cell r="AP91">
            <v>0</v>
          </cell>
          <cell r="AQ91">
            <v>84760</v>
          </cell>
          <cell r="AR91">
            <v>0</v>
          </cell>
          <cell r="AS91">
            <v>0</v>
          </cell>
          <cell r="AT91">
            <v>0</v>
          </cell>
          <cell r="AU91" t="str">
            <v>*</v>
          </cell>
          <cell r="AW91" t="str">
            <v>No PRs</v>
          </cell>
          <cell r="AX91" t="str">
            <v>YES</v>
          </cell>
          <cell r="AY91" t="str">
            <v>Project still ongoing</v>
          </cell>
          <cell r="BA91">
            <v>0</v>
          </cell>
          <cell r="BB91">
            <v>0</v>
          </cell>
          <cell r="BC91">
            <v>84760</v>
          </cell>
          <cell r="BE91">
            <v>0</v>
          </cell>
          <cell r="BI91">
            <v>0</v>
          </cell>
          <cell r="BJ91">
            <v>0</v>
          </cell>
          <cell r="BK91">
            <v>0</v>
          </cell>
          <cell r="BL91">
            <v>0</v>
          </cell>
          <cell r="BM91">
            <v>0</v>
          </cell>
        </row>
        <row r="92">
          <cell r="B92" t="str">
            <v>2008-ITS-010</v>
          </cell>
          <cell r="C92" t="str">
            <v>IT Strategic &amp; Repl.</v>
          </cell>
          <cell r="D92" t="str">
            <v>IT Strategic and Replacement</v>
          </cell>
          <cell r="E92" t="str">
            <v>Replacement</v>
          </cell>
          <cell r="H92" t="str">
            <v>*</v>
          </cell>
          <cell r="I92" t="str">
            <v>Video Medical Interpretation</v>
          </cell>
          <cell r="O92">
            <v>0</v>
          </cell>
          <cell r="P92">
            <v>0</v>
          </cell>
          <cell r="Q92">
            <v>0</v>
          </cell>
          <cell r="R92">
            <v>0</v>
          </cell>
          <cell r="S92">
            <v>0</v>
          </cell>
          <cell r="T92">
            <v>0</v>
          </cell>
          <cell r="U92">
            <v>0</v>
          </cell>
          <cell r="V92">
            <v>0</v>
          </cell>
          <cell r="W92">
            <v>0</v>
          </cell>
          <cell r="X92">
            <v>0</v>
          </cell>
          <cell r="Z92">
            <v>0</v>
          </cell>
          <cell r="AD92">
            <v>0</v>
          </cell>
          <cell r="AE92">
            <v>0</v>
          </cell>
          <cell r="AF92">
            <v>0</v>
          </cell>
          <cell r="AG92">
            <v>143415</v>
          </cell>
          <cell r="AH92">
            <v>143415</v>
          </cell>
          <cell r="AI92">
            <v>143415</v>
          </cell>
          <cell r="AJ92">
            <v>0</v>
          </cell>
          <cell r="AK92">
            <v>0</v>
          </cell>
          <cell r="AL92">
            <v>143415</v>
          </cell>
          <cell r="AM92">
            <v>0</v>
          </cell>
          <cell r="AO92">
            <v>0</v>
          </cell>
          <cell r="AP92">
            <v>0</v>
          </cell>
          <cell r="AQ92">
            <v>143415</v>
          </cell>
          <cell r="AR92">
            <v>0</v>
          </cell>
          <cell r="AS92">
            <v>0</v>
          </cell>
          <cell r="AT92">
            <v>0</v>
          </cell>
          <cell r="AU92" t="str">
            <v>*</v>
          </cell>
          <cell r="AW92" t="str">
            <v>No PRs</v>
          </cell>
          <cell r="AX92" t="str">
            <v>YES</v>
          </cell>
          <cell r="AY92" t="str">
            <v>Project still ongoing</v>
          </cell>
          <cell r="BA92">
            <v>0</v>
          </cell>
          <cell r="BB92">
            <v>0</v>
          </cell>
          <cell r="BC92">
            <v>143415</v>
          </cell>
          <cell r="BE92">
            <v>0</v>
          </cell>
          <cell r="BI92">
            <v>0</v>
          </cell>
          <cell r="BJ92">
            <v>0</v>
          </cell>
          <cell r="BK92">
            <v>0</v>
          </cell>
          <cell r="BL92">
            <v>0</v>
          </cell>
          <cell r="BM92">
            <v>0</v>
          </cell>
        </row>
        <row r="93">
          <cell r="B93" t="str">
            <v>2008-ITS-011</v>
          </cell>
          <cell r="C93" t="str">
            <v>IT Strategic &amp; Repl.</v>
          </cell>
          <cell r="D93" t="str">
            <v>IT Strategic and Replacement</v>
          </cell>
          <cell r="E93" t="str">
            <v>Replacement</v>
          </cell>
          <cell r="H93" t="str">
            <v>*</v>
          </cell>
          <cell r="I93" t="str">
            <v>3M Encoder</v>
          </cell>
          <cell r="O93">
            <v>0</v>
          </cell>
          <cell r="P93">
            <v>0</v>
          </cell>
          <cell r="Q93">
            <v>0</v>
          </cell>
          <cell r="R93">
            <v>0</v>
          </cell>
          <cell r="S93">
            <v>0</v>
          </cell>
          <cell r="T93">
            <v>0</v>
          </cell>
          <cell r="U93">
            <v>0</v>
          </cell>
          <cell r="V93">
            <v>0</v>
          </cell>
          <cell r="W93">
            <v>0</v>
          </cell>
          <cell r="X93">
            <v>0</v>
          </cell>
          <cell r="Z93">
            <v>0</v>
          </cell>
          <cell r="AD93">
            <v>0</v>
          </cell>
          <cell r="AE93">
            <v>0</v>
          </cell>
          <cell r="AF93">
            <v>77031.210000000006</v>
          </cell>
          <cell r="AG93">
            <v>942984</v>
          </cell>
          <cell r="AH93">
            <v>942984</v>
          </cell>
          <cell r="AI93">
            <v>865952.79</v>
          </cell>
          <cell r="AJ93">
            <v>0</v>
          </cell>
          <cell r="AK93">
            <v>77031.210000000006</v>
          </cell>
          <cell r="AL93">
            <v>767984</v>
          </cell>
          <cell r="AM93">
            <v>898751.6</v>
          </cell>
          <cell r="AN93">
            <v>898751.6</v>
          </cell>
          <cell r="AO93">
            <v>898751.6</v>
          </cell>
          <cell r="AP93">
            <v>821720.39</v>
          </cell>
          <cell r="AQ93">
            <v>-130767.59999999998</v>
          </cell>
          <cell r="AR93">
            <v>1.1702738598720805</v>
          </cell>
          <cell r="AS93">
            <v>0</v>
          </cell>
          <cell r="AT93">
            <v>0</v>
          </cell>
          <cell r="AU93" t="str">
            <v>*</v>
          </cell>
          <cell r="AW93" t="str">
            <v/>
          </cell>
          <cell r="AX93" t="str">
            <v>NO</v>
          </cell>
          <cell r="AY93" t="str">
            <v>Availalable uncommitted $15,532</v>
          </cell>
          <cell r="BA93">
            <v>-942984</v>
          </cell>
          <cell r="BB93">
            <v>0</v>
          </cell>
          <cell r="BC93">
            <v>821720.39</v>
          </cell>
          <cell r="BD93">
            <v>0</v>
          </cell>
          <cell r="BE93">
            <v>-44232.400000000023</v>
          </cell>
          <cell r="BH93">
            <v>821720.39</v>
          </cell>
          <cell r="BI93">
            <v>0</v>
          </cell>
          <cell r="BJ93">
            <v>-44232.400000000023</v>
          </cell>
          <cell r="BK93">
            <v>752451.6</v>
          </cell>
          <cell r="BL93">
            <v>44232.400000000023</v>
          </cell>
          <cell r="BM93">
            <v>44232.400000000023</v>
          </cell>
          <cell r="BN93" t="str">
            <v>Carryover remaining commitments after LTD spending or cancel Pos</v>
          </cell>
        </row>
        <row r="94">
          <cell r="B94" t="str">
            <v>2008-ITS-012</v>
          </cell>
          <cell r="C94" t="str">
            <v>IT Strategic &amp; Repl.</v>
          </cell>
          <cell r="D94" t="str">
            <v>IT Strategic and Replacement</v>
          </cell>
          <cell r="E94" t="str">
            <v>Replacement</v>
          </cell>
          <cell r="H94" t="str">
            <v>*</v>
          </cell>
          <cell r="I94" t="str">
            <v>Payroll and A/P Check Printing</v>
          </cell>
          <cell r="O94">
            <v>0</v>
          </cell>
          <cell r="P94">
            <v>0</v>
          </cell>
          <cell r="Q94">
            <v>0</v>
          </cell>
          <cell r="R94">
            <v>0</v>
          </cell>
          <cell r="S94">
            <v>0</v>
          </cell>
          <cell r="T94">
            <v>0</v>
          </cell>
          <cell r="U94">
            <v>0</v>
          </cell>
          <cell r="V94">
            <v>0</v>
          </cell>
          <cell r="W94">
            <v>0</v>
          </cell>
          <cell r="X94">
            <v>0</v>
          </cell>
          <cell r="Z94">
            <v>0</v>
          </cell>
          <cell r="AD94">
            <v>0</v>
          </cell>
          <cell r="AE94">
            <v>0</v>
          </cell>
          <cell r="AF94">
            <v>0</v>
          </cell>
          <cell r="AG94">
            <v>281885</v>
          </cell>
          <cell r="AH94">
            <v>281885</v>
          </cell>
          <cell r="AI94">
            <v>281885</v>
          </cell>
          <cell r="AJ94">
            <v>0</v>
          </cell>
          <cell r="AK94">
            <v>0</v>
          </cell>
          <cell r="AL94">
            <v>281885</v>
          </cell>
          <cell r="AM94">
            <v>0</v>
          </cell>
          <cell r="AO94">
            <v>0</v>
          </cell>
          <cell r="AP94">
            <v>0</v>
          </cell>
          <cell r="AQ94">
            <v>281885</v>
          </cell>
          <cell r="AR94">
            <v>0</v>
          </cell>
          <cell r="AS94">
            <v>0</v>
          </cell>
          <cell r="AT94">
            <v>0</v>
          </cell>
          <cell r="AU94" t="str">
            <v>*</v>
          </cell>
          <cell r="AW94" t="str">
            <v>No PRs</v>
          </cell>
          <cell r="AX94" t="str">
            <v>YES</v>
          </cell>
          <cell r="AY94" t="str">
            <v>Project still ongoing</v>
          </cell>
          <cell r="BA94">
            <v>0</v>
          </cell>
          <cell r="BB94">
            <v>0</v>
          </cell>
          <cell r="BC94">
            <v>281885</v>
          </cell>
          <cell r="BE94">
            <v>0</v>
          </cell>
          <cell r="BI94">
            <v>0</v>
          </cell>
          <cell r="BJ94">
            <v>0</v>
          </cell>
          <cell r="BK94">
            <v>0</v>
          </cell>
          <cell r="BL94">
            <v>0</v>
          </cell>
          <cell r="BM94">
            <v>0</v>
          </cell>
        </row>
        <row r="95">
          <cell r="B95" t="str">
            <v>2008-ITS-013</v>
          </cell>
          <cell r="C95" t="str">
            <v>IT Strategic &amp; Repl.</v>
          </cell>
          <cell r="D95" t="str">
            <v>IT Strategic and Replacement</v>
          </cell>
          <cell r="E95" t="str">
            <v>Replacement</v>
          </cell>
          <cell r="H95" t="str">
            <v>*</v>
          </cell>
          <cell r="I95" t="str">
            <v>Life Flight</v>
          </cell>
          <cell r="O95">
            <v>0</v>
          </cell>
          <cell r="P95">
            <v>0</v>
          </cell>
          <cell r="Q95">
            <v>0</v>
          </cell>
          <cell r="R95">
            <v>0</v>
          </cell>
          <cell r="S95">
            <v>0</v>
          </cell>
          <cell r="T95">
            <v>0</v>
          </cell>
          <cell r="U95">
            <v>0</v>
          </cell>
          <cell r="V95">
            <v>0</v>
          </cell>
          <cell r="W95">
            <v>0</v>
          </cell>
          <cell r="X95">
            <v>0</v>
          </cell>
          <cell r="Z95">
            <v>0</v>
          </cell>
          <cell r="AD95">
            <v>0</v>
          </cell>
          <cell r="AE95">
            <v>0</v>
          </cell>
          <cell r="AF95">
            <v>0</v>
          </cell>
          <cell r="AG95">
            <v>141969</v>
          </cell>
          <cell r="AH95">
            <v>141969</v>
          </cell>
          <cell r="AI95">
            <v>141969</v>
          </cell>
          <cell r="AJ95">
            <v>0</v>
          </cell>
          <cell r="AK95">
            <v>0</v>
          </cell>
          <cell r="AL95">
            <v>141969</v>
          </cell>
          <cell r="AM95">
            <v>0</v>
          </cell>
          <cell r="AO95">
            <v>0</v>
          </cell>
          <cell r="AP95">
            <v>0</v>
          </cell>
          <cell r="AQ95">
            <v>141969</v>
          </cell>
          <cell r="AR95">
            <v>0</v>
          </cell>
          <cell r="AS95">
            <v>0</v>
          </cell>
          <cell r="AT95">
            <v>0</v>
          </cell>
          <cell r="AU95" t="str">
            <v>*</v>
          </cell>
          <cell r="AW95" t="str">
            <v>No PRs</v>
          </cell>
          <cell r="AX95" t="str">
            <v>YES</v>
          </cell>
          <cell r="AY95" t="str">
            <v>Project still ongoing</v>
          </cell>
          <cell r="BA95">
            <v>0</v>
          </cell>
          <cell r="BB95">
            <v>0</v>
          </cell>
          <cell r="BC95">
            <v>141969</v>
          </cell>
          <cell r="BE95">
            <v>0</v>
          </cell>
          <cell r="BI95">
            <v>0</v>
          </cell>
          <cell r="BJ95">
            <v>0</v>
          </cell>
          <cell r="BK95">
            <v>0</v>
          </cell>
          <cell r="BL95">
            <v>0</v>
          </cell>
          <cell r="BM95">
            <v>0</v>
          </cell>
        </row>
        <row r="96">
          <cell r="B96" t="str">
            <v>2008-OPS-423</v>
          </cell>
          <cell r="C96" t="str">
            <v>IT Strategic &amp; Repl. FY08 C/O</v>
          </cell>
          <cell r="I96" t="str">
            <v>0200020-Cirius SW Modification</v>
          </cell>
          <cell r="AG96">
            <v>26419</v>
          </cell>
          <cell r="AI96">
            <v>26419</v>
          </cell>
          <cell r="BB96">
            <v>0</v>
          </cell>
          <cell r="BC96">
            <v>0</v>
          </cell>
          <cell r="BE96">
            <v>-26419</v>
          </cell>
          <cell r="BJ96">
            <v>-26419</v>
          </cell>
          <cell r="BN96" t="str">
            <v>Carryover required if not spent in FY08.</v>
          </cell>
        </row>
        <row r="97">
          <cell r="BL97">
            <v>0</v>
          </cell>
          <cell r="BM97">
            <v>0</v>
          </cell>
        </row>
        <row r="98">
          <cell r="H98" t="str">
            <v>*</v>
          </cell>
          <cell r="I98" t="str">
            <v>Totals for Byerly, Carolyn</v>
          </cell>
          <cell r="J98">
            <v>0</v>
          </cell>
          <cell r="K98">
            <v>648735.8899999999</v>
          </cell>
          <cell r="L98">
            <v>13603479.060000002</v>
          </cell>
          <cell r="M98">
            <v>34141750.969999999</v>
          </cell>
          <cell r="N98">
            <v>66160180.579999998</v>
          </cell>
          <cell r="O98">
            <v>7032248.1499999994</v>
          </cell>
          <cell r="P98">
            <v>6871753.2400000002</v>
          </cell>
          <cell r="Q98">
            <v>3656192.65</v>
          </cell>
          <cell r="R98">
            <v>17560194.039999999</v>
          </cell>
          <cell r="S98">
            <v>8141054.9699999997</v>
          </cell>
          <cell r="T98">
            <v>8571632.5999999996</v>
          </cell>
          <cell r="U98">
            <v>7647642.5499999998</v>
          </cell>
          <cell r="V98">
            <v>24360330.119999994</v>
          </cell>
          <cell r="W98">
            <v>10661206.099999998</v>
          </cell>
          <cell r="X98">
            <v>7718779.1499999994</v>
          </cell>
          <cell r="Y98">
            <v>0</v>
          </cell>
          <cell r="Z98">
            <v>18379985.25</v>
          </cell>
          <cell r="AA98">
            <v>0</v>
          </cell>
          <cell r="AB98">
            <v>0</v>
          </cell>
          <cell r="AC98">
            <v>0</v>
          </cell>
          <cell r="AD98">
            <v>0</v>
          </cell>
          <cell r="AE98">
            <v>60300509.409999996</v>
          </cell>
          <cell r="AF98">
            <v>90582693.310000032</v>
          </cell>
          <cell r="AG98">
            <v>153618221</v>
          </cell>
          <cell r="AH98">
            <v>93291292.589999974</v>
          </cell>
          <cell r="AI98">
            <v>63035527.690000005</v>
          </cell>
          <cell r="AJ98">
            <v>12.740185950589819</v>
          </cell>
          <cell r="AK98">
            <v>205136839.81</v>
          </cell>
          <cell r="AL98">
            <v>266813196</v>
          </cell>
          <cell r="AM98">
            <v>271767478.54571629</v>
          </cell>
          <cell r="AN98">
            <v>44473428.058491111</v>
          </cell>
          <cell r="AO98">
            <v>-15827081.351508893</v>
          </cell>
          <cell r="AP98">
            <v>66630638.735716231</v>
          </cell>
          <cell r="AQ98">
            <v>-4954282.5457162354</v>
          </cell>
          <cell r="AR98">
            <v>29.618804488488742</v>
          </cell>
          <cell r="AS98">
            <v>0</v>
          </cell>
          <cell r="AT98">
            <v>0</v>
          </cell>
          <cell r="AU98">
            <v>0</v>
          </cell>
          <cell r="AV98">
            <v>0</v>
          </cell>
          <cell r="AY98" t="e">
            <v>#VALUE!</v>
          </cell>
          <cell r="AZ98">
            <v>0</v>
          </cell>
          <cell r="BA98">
            <v>-4669770.82</v>
          </cell>
          <cell r="BC98">
            <v>60633412.455124997</v>
          </cell>
          <cell r="BD98">
            <v>-2242704.1048749983</v>
          </cell>
          <cell r="BE98">
            <v>-159411.13</v>
          </cell>
          <cell r="BF98">
            <v>0</v>
          </cell>
          <cell r="BH98">
            <v>1934785.069500003</v>
          </cell>
          <cell r="BI98">
            <v>0</v>
          </cell>
          <cell r="BJ98">
            <v>-2402115.2348749978</v>
          </cell>
          <cell r="BK98">
            <v>2508411.7950000032</v>
          </cell>
          <cell r="BL98">
            <v>2375696.2348749978</v>
          </cell>
          <cell r="BM98">
            <v>132992.13</v>
          </cell>
        </row>
        <row r="99">
          <cell r="BL99">
            <v>0</v>
          </cell>
          <cell r="BM99">
            <v>0</v>
          </cell>
          <cell r="BN99" t="str">
            <v>*</v>
          </cell>
        </row>
        <row r="100">
          <cell r="H100" t="str">
            <v>*</v>
          </cell>
          <cell r="BC100">
            <v>0</v>
          </cell>
          <cell r="BL100">
            <v>0</v>
          </cell>
          <cell r="BM100">
            <v>0</v>
          </cell>
          <cell r="BN100" t="str">
            <v>*</v>
          </cell>
        </row>
        <row r="101">
          <cell r="B101" t="str">
            <v>2007-HRD-001</v>
          </cell>
          <cell r="C101" t="str">
            <v>Hosp. Routine Repl. FY07 C/O</v>
          </cell>
          <cell r="D101" t="str">
            <v>Hospital Replacement Budget</v>
          </cell>
          <cell r="E101" t="str">
            <v>Prior Years Routine Replacement</v>
          </cell>
          <cell r="H101" t="str">
            <v>*</v>
          </cell>
          <cell r="I101" t="str">
            <v>Vertical Filing System</v>
          </cell>
          <cell r="N101">
            <v>0</v>
          </cell>
          <cell r="O101">
            <v>0</v>
          </cell>
          <cell r="P101">
            <v>0</v>
          </cell>
          <cell r="Q101">
            <v>0</v>
          </cell>
          <cell r="U101">
            <v>0</v>
          </cell>
          <cell r="V101">
            <v>0</v>
          </cell>
          <cell r="W101">
            <v>0</v>
          </cell>
          <cell r="X101">
            <v>0</v>
          </cell>
          <cell r="AE101">
            <v>0</v>
          </cell>
          <cell r="AF101">
            <v>0</v>
          </cell>
          <cell r="AG101">
            <v>72565</v>
          </cell>
          <cell r="AH101">
            <v>72565</v>
          </cell>
          <cell r="AI101">
            <v>72565</v>
          </cell>
          <cell r="AJ101">
            <v>0</v>
          </cell>
          <cell r="AK101">
            <v>0</v>
          </cell>
          <cell r="AL101">
            <v>72565</v>
          </cell>
          <cell r="AM101">
            <v>0</v>
          </cell>
          <cell r="AO101">
            <v>0</v>
          </cell>
          <cell r="AP101">
            <v>0</v>
          </cell>
          <cell r="AQ101">
            <v>72565</v>
          </cell>
          <cell r="AR101">
            <v>0</v>
          </cell>
          <cell r="AS101">
            <v>0</v>
          </cell>
          <cell r="AT101">
            <v>0</v>
          </cell>
          <cell r="AU101" t="str">
            <v>*</v>
          </cell>
          <cell r="AW101" t="str">
            <v>No PRs</v>
          </cell>
          <cell r="AX101" t="str">
            <v>Yes</v>
          </cell>
          <cell r="AZ101" t="str">
            <v>per Andra</v>
          </cell>
          <cell r="BA101">
            <v>0</v>
          </cell>
          <cell r="BC101">
            <v>72565</v>
          </cell>
          <cell r="BE101">
            <v>0</v>
          </cell>
          <cell r="BI101">
            <v>0</v>
          </cell>
          <cell r="BJ101">
            <v>0</v>
          </cell>
          <cell r="BK101">
            <v>0</v>
          </cell>
          <cell r="BL101">
            <v>0</v>
          </cell>
          <cell r="BM101">
            <v>0</v>
          </cell>
        </row>
        <row r="102">
          <cell r="B102" t="str">
            <v>2007-HRD-002</v>
          </cell>
          <cell r="C102" t="str">
            <v>Hosp. Routine Repl. FY07 C/O</v>
          </cell>
          <cell r="D102" t="str">
            <v>Hospital Replacement Budget</v>
          </cell>
          <cell r="E102" t="str">
            <v>Prior Years Routine Replacement</v>
          </cell>
          <cell r="H102" t="str">
            <v>*</v>
          </cell>
          <cell r="I102" t="str">
            <v>Furniture - HR</v>
          </cell>
          <cell r="N102">
            <v>0</v>
          </cell>
          <cell r="O102">
            <v>6137.78</v>
          </cell>
          <cell r="P102">
            <v>9209.4500000000007</v>
          </cell>
          <cell r="Q102">
            <v>0</v>
          </cell>
          <cell r="R102">
            <v>15347.23</v>
          </cell>
          <cell r="S102">
            <v>0</v>
          </cell>
          <cell r="T102">
            <v>0</v>
          </cell>
          <cell r="U102">
            <v>0</v>
          </cell>
          <cell r="V102">
            <v>0</v>
          </cell>
          <cell r="W102">
            <v>5378.36</v>
          </cell>
          <cell r="X102">
            <v>0</v>
          </cell>
          <cell r="Z102">
            <v>5378.36</v>
          </cell>
          <cell r="AD102">
            <v>0</v>
          </cell>
          <cell r="AE102">
            <v>20725.59</v>
          </cell>
          <cell r="AF102">
            <v>20725.59</v>
          </cell>
          <cell r="AG102">
            <v>116369</v>
          </cell>
          <cell r="AH102">
            <v>95643.41</v>
          </cell>
          <cell r="AI102">
            <v>95643.41</v>
          </cell>
          <cell r="AJ102">
            <v>0.17810232965824233</v>
          </cell>
          <cell r="AK102">
            <v>20725.59</v>
          </cell>
          <cell r="AL102">
            <v>116369</v>
          </cell>
          <cell r="AM102">
            <v>18105.935000000001</v>
          </cell>
          <cell r="AO102">
            <v>-20725.59</v>
          </cell>
          <cell r="AP102">
            <v>-2619.6549999999988</v>
          </cell>
          <cell r="AQ102">
            <v>98263.065000000002</v>
          </cell>
          <cell r="AR102">
            <v>0.15559070714709244</v>
          </cell>
          <cell r="AS102">
            <v>0</v>
          </cell>
          <cell r="AT102">
            <v>0</v>
          </cell>
          <cell r="AU102" t="str">
            <v>*</v>
          </cell>
          <cell r="AW102" t="str">
            <v/>
          </cell>
          <cell r="AX102" t="str">
            <v>no</v>
          </cell>
          <cell r="AZ102" t="str">
            <v>per Andra</v>
          </cell>
          <cell r="BA102">
            <v>-95643.41</v>
          </cell>
          <cell r="BC102">
            <v>0</v>
          </cell>
          <cell r="BD102">
            <v>-95643.41</v>
          </cell>
          <cell r="BE102">
            <v>0</v>
          </cell>
          <cell r="BI102">
            <v>0</v>
          </cell>
          <cell r="BJ102">
            <v>-95643.41</v>
          </cell>
          <cell r="BK102">
            <v>0</v>
          </cell>
          <cell r="BL102">
            <v>95643.41</v>
          </cell>
          <cell r="BM102">
            <v>0</v>
          </cell>
          <cell r="BN102" t="str">
            <v>Carryover remaining commitments after LTD spending or cancel Pos</v>
          </cell>
        </row>
        <row r="103">
          <cell r="B103" t="str">
            <v>2007-OPS-442</v>
          </cell>
          <cell r="C103" t="str">
            <v>Hosp. Routine Repl. FY07 C/O</v>
          </cell>
          <cell r="D103" t="str">
            <v>Hospital Replacement Budget</v>
          </cell>
          <cell r="E103" t="str">
            <v>Prior Years Routine Replacement</v>
          </cell>
          <cell r="H103" t="str">
            <v>*</v>
          </cell>
          <cell r="I103" t="str">
            <v>Renovate 1530 Page Mill Road</v>
          </cell>
          <cell r="N103">
            <v>239192.24</v>
          </cell>
          <cell r="O103">
            <v>2403.09</v>
          </cell>
          <cell r="P103">
            <v>0</v>
          </cell>
          <cell r="Q103">
            <v>0</v>
          </cell>
          <cell r="R103">
            <v>2403.09</v>
          </cell>
          <cell r="S103">
            <v>0</v>
          </cell>
          <cell r="T103">
            <v>3393</v>
          </cell>
          <cell r="U103">
            <v>3500</v>
          </cell>
          <cell r="V103">
            <v>6893</v>
          </cell>
          <cell r="W103">
            <v>5841.43</v>
          </cell>
          <cell r="X103">
            <v>0</v>
          </cell>
          <cell r="Z103">
            <v>5841.43</v>
          </cell>
          <cell r="AD103">
            <v>0</v>
          </cell>
          <cell r="AE103">
            <v>15137.52</v>
          </cell>
          <cell r="AF103">
            <v>15137.52</v>
          </cell>
          <cell r="AG103">
            <v>239892</v>
          </cell>
          <cell r="AH103">
            <v>224754.48</v>
          </cell>
          <cell r="AI103">
            <v>224754.48</v>
          </cell>
          <cell r="AJ103">
            <v>6.3101395628032617E-2</v>
          </cell>
          <cell r="AK103">
            <v>254329.75999999998</v>
          </cell>
          <cell r="AL103">
            <v>537615</v>
          </cell>
          <cell r="AM103">
            <v>256838.05309999999</v>
          </cell>
          <cell r="AN103">
            <v>11887.294875</v>
          </cell>
          <cell r="AO103">
            <v>-3250.2251250000008</v>
          </cell>
          <cell r="AP103">
            <v>2508.2931000000099</v>
          </cell>
          <cell r="AQ103">
            <v>280776.94689999998</v>
          </cell>
          <cell r="AR103">
            <v>0.47773602503650381</v>
          </cell>
          <cell r="AS103">
            <v>0</v>
          </cell>
          <cell r="AT103">
            <v>0</v>
          </cell>
          <cell r="AU103" t="str">
            <v>*</v>
          </cell>
          <cell r="AW103" t="str">
            <v/>
          </cell>
          <cell r="AX103" t="str">
            <v>no</v>
          </cell>
          <cell r="AZ103" t="str">
            <v>per Andra</v>
          </cell>
          <cell r="BA103">
            <v>-224754.48</v>
          </cell>
          <cell r="BC103">
            <v>0</v>
          </cell>
          <cell r="BD103">
            <v>-224754.48</v>
          </cell>
          <cell r="BE103">
            <v>0</v>
          </cell>
          <cell r="BH103">
            <v>2508.2931000000099</v>
          </cell>
          <cell r="BI103">
            <v>0</v>
          </cell>
          <cell r="BJ103">
            <v>-224754.48</v>
          </cell>
          <cell r="BK103">
            <v>4915.2931000000099</v>
          </cell>
          <cell r="BL103">
            <v>224754.48</v>
          </cell>
          <cell r="BM103">
            <v>0</v>
          </cell>
          <cell r="BN103" t="str">
            <v>Carryover remaining commitments after LTD spending or cancel Pos</v>
          </cell>
        </row>
        <row r="104">
          <cell r="B104" t="str">
            <v>2007-OPS-508</v>
          </cell>
          <cell r="C104" t="str">
            <v>Hosp. Routine Repl. FY07 C/O</v>
          </cell>
          <cell r="D104" t="str">
            <v>Hospital Replacement Budget</v>
          </cell>
          <cell r="E104" t="str">
            <v>Prior Years Routine Replacement</v>
          </cell>
          <cell r="H104" t="str">
            <v>*</v>
          </cell>
          <cell r="I104" t="str">
            <v>M0122404-Acoustic system</v>
          </cell>
          <cell r="N104">
            <v>0</v>
          </cell>
          <cell r="O104">
            <v>0</v>
          </cell>
          <cell r="P104">
            <v>4434.92</v>
          </cell>
          <cell r="Q104">
            <v>0</v>
          </cell>
          <cell r="R104">
            <v>4434.92</v>
          </cell>
          <cell r="S104">
            <v>0</v>
          </cell>
          <cell r="T104">
            <v>0</v>
          </cell>
          <cell r="U104">
            <v>0</v>
          </cell>
          <cell r="V104">
            <v>0</v>
          </cell>
          <cell r="W104">
            <v>0</v>
          </cell>
          <cell r="X104">
            <v>0</v>
          </cell>
          <cell r="Z104">
            <v>0</v>
          </cell>
          <cell r="AD104">
            <v>0</v>
          </cell>
          <cell r="AE104">
            <v>4434.92</v>
          </cell>
          <cell r="AF104">
            <v>4434.92</v>
          </cell>
          <cell r="AG104">
            <v>0</v>
          </cell>
          <cell r="AH104">
            <v>-4434.92</v>
          </cell>
          <cell r="AI104">
            <v>-4434.92</v>
          </cell>
          <cell r="AJ104" t="str">
            <v>n/a</v>
          </cell>
          <cell r="AK104">
            <v>4434.92</v>
          </cell>
          <cell r="AL104">
            <v>0</v>
          </cell>
          <cell r="AM104">
            <v>4434.9175000000005</v>
          </cell>
          <cell r="AO104">
            <v>-4434.92</v>
          </cell>
          <cell r="AP104">
            <v>-2.4999999995998223E-3</v>
          </cell>
          <cell r="AQ104">
            <v>-4434.9175000000005</v>
          </cell>
          <cell r="AR104" t="str">
            <v>n/a</v>
          </cell>
          <cell r="AS104" t="str">
            <v>2007-OPS-509</v>
          </cell>
          <cell r="AT104" t="str">
            <v>Item not c/o to FY08 as less than $5k. Booth to house audiometer puchased on 2007-OPS-509</v>
          </cell>
          <cell r="AU104" t="str">
            <v>*</v>
          </cell>
          <cell r="AV104" t="str">
            <v>not budgeted in FY08</v>
          </cell>
          <cell r="AW104" t="str">
            <v/>
          </cell>
          <cell r="AX104" t="str">
            <v>no</v>
          </cell>
          <cell r="AZ104" t="str">
            <v>per Andra</v>
          </cell>
          <cell r="BA104">
            <v>0</v>
          </cell>
          <cell r="BC104">
            <v>0</v>
          </cell>
          <cell r="BE104">
            <v>0</v>
          </cell>
          <cell r="BI104">
            <v>-4434.92</v>
          </cell>
          <cell r="BJ104">
            <v>4434.92</v>
          </cell>
          <cell r="BK104">
            <v>0</v>
          </cell>
          <cell r="BL104">
            <v>-4434.92</v>
          </cell>
          <cell r="BM104">
            <v>-4434.92</v>
          </cell>
        </row>
        <row r="105">
          <cell r="B105" t="str">
            <v>2007-OPS-509</v>
          </cell>
          <cell r="C105" t="str">
            <v>Hosp. Routine Repl. FY07 C/O</v>
          </cell>
          <cell r="D105" t="str">
            <v>Hospital Replacement Budget</v>
          </cell>
          <cell r="E105" t="str">
            <v>Prior Years Routine Replacement</v>
          </cell>
          <cell r="H105" t="str">
            <v>*</v>
          </cell>
          <cell r="I105" t="str">
            <v>Ambco 2500 audiometer</v>
          </cell>
          <cell r="N105">
            <v>0</v>
          </cell>
          <cell r="O105">
            <v>3022.7</v>
          </cell>
          <cell r="P105">
            <v>0</v>
          </cell>
          <cell r="Q105">
            <v>0</v>
          </cell>
          <cell r="R105">
            <v>3022.7</v>
          </cell>
          <cell r="S105">
            <v>0</v>
          </cell>
          <cell r="T105">
            <v>0</v>
          </cell>
          <cell r="U105">
            <v>0</v>
          </cell>
          <cell r="V105">
            <v>0</v>
          </cell>
          <cell r="W105">
            <v>0</v>
          </cell>
          <cell r="X105">
            <v>0</v>
          </cell>
          <cell r="Z105">
            <v>0</v>
          </cell>
          <cell r="AD105">
            <v>0</v>
          </cell>
          <cell r="AE105">
            <v>3022.7</v>
          </cell>
          <cell r="AF105">
            <v>3022.7</v>
          </cell>
          <cell r="AG105">
            <v>0</v>
          </cell>
          <cell r="AH105">
            <v>-3022.7</v>
          </cell>
          <cell r="AI105">
            <v>-3022.7</v>
          </cell>
          <cell r="AJ105" t="str">
            <v>n/a</v>
          </cell>
          <cell r="AK105">
            <v>3022.7</v>
          </cell>
          <cell r="AL105">
            <v>0</v>
          </cell>
          <cell r="AM105">
            <v>3022.7</v>
          </cell>
          <cell r="AO105">
            <v>-3022.7</v>
          </cell>
          <cell r="AP105">
            <v>0</v>
          </cell>
          <cell r="AQ105">
            <v>-3022.7</v>
          </cell>
          <cell r="AR105" t="str">
            <v>n/a</v>
          </cell>
          <cell r="AS105" t="str">
            <v>2007-OPS-508</v>
          </cell>
          <cell r="AT105" t="str">
            <v>Item not c/o to FY08 as less than $5k. PR M0122405 received 08/02/07.  Sent to Purchasing on 08/06/07. PO Issued on 8/20/07.</v>
          </cell>
          <cell r="AU105" t="str">
            <v>*</v>
          </cell>
          <cell r="AV105" t="str">
            <v>not budgeted in FY09</v>
          </cell>
          <cell r="AW105" t="str">
            <v/>
          </cell>
          <cell r="AX105" t="str">
            <v>no</v>
          </cell>
          <cell r="AZ105" t="str">
            <v>per Andra</v>
          </cell>
          <cell r="BA105">
            <v>0</v>
          </cell>
          <cell r="BC105">
            <v>0</v>
          </cell>
          <cell r="BE105">
            <v>0</v>
          </cell>
          <cell r="BI105">
            <v>-3022.7</v>
          </cell>
          <cell r="BJ105">
            <v>3022.7</v>
          </cell>
          <cell r="BK105">
            <v>0</v>
          </cell>
          <cell r="BL105">
            <v>-3022.7</v>
          </cell>
          <cell r="BM105">
            <v>-3022.7</v>
          </cell>
        </row>
        <row r="106">
          <cell r="AO106">
            <v>0</v>
          </cell>
          <cell r="BE106">
            <v>0</v>
          </cell>
          <cell r="BJ106">
            <v>0</v>
          </cell>
          <cell r="BL106">
            <v>0</v>
          </cell>
          <cell r="BM106">
            <v>0</v>
          </cell>
        </row>
        <row r="107">
          <cell r="AO107">
            <v>0</v>
          </cell>
        </row>
        <row r="108">
          <cell r="H108" t="str">
            <v>*</v>
          </cell>
          <cell r="I108" t="str">
            <v>Totals for Curry, Lori</v>
          </cell>
          <cell r="J108">
            <v>0</v>
          </cell>
          <cell r="K108">
            <v>0</v>
          </cell>
          <cell r="L108">
            <v>0</v>
          </cell>
          <cell r="M108">
            <v>0</v>
          </cell>
          <cell r="N108">
            <v>239192.24</v>
          </cell>
          <cell r="O108">
            <v>11563.57</v>
          </cell>
          <cell r="P108">
            <v>13644.37</v>
          </cell>
          <cell r="Q108">
            <v>0</v>
          </cell>
          <cell r="R108">
            <v>25207.94</v>
          </cell>
          <cell r="S108">
            <v>0</v>
          </cell>
          <cell r="T108">
            <v>3393</v>
          </cell>
          <cell r="U108">
            <v>3500</v>
          </cell>
          <cell r="V108">
            <v>6893</v>
          </cell>
          <cell r="W108">
            <v>11219.79</v>
          </cell>
          <cell r="X108">
            <v>0</v>
          </cell>
          <cell r="Y108">
            <v>0</v>
          </cell>
          <cell r="Z108">
            <v>11219.79</v>
          </cell>
          <cell r="AA108">
            <v>0</v>
          </cell>
          <cell r="AB108">
            <v>0</v>
          </cell>
          <cell r="AC108">
            <v>0</v>
          </cell>
          <cell r="AD108">
            <v>0</v>
          </cell>
          <cell r="AE108">
            <v>43320.729999999996</v>
          </cell>
          <cell r="AF108">
            <v>43320.729999999996</v>
          </cell>
          <cell r="AG108">
            <v>428826</v>
          </cell>
          <cell r="AH108">
            <v>385505.27</v>
          </cell>
          <cell r="AI108">
            <v>385505.27</v>
          </cell>
          <cell r="AJ108">
            <v>0.10102169644564461</v>
          </cell>
          <cell r="AK108">
            <v>282512.96999999997</v>
          </cell>
          <cell r="AL108">
            <v>726549</v>
          </cell>
          <cell r="AM108">
            <v>282401.60560000001</v>
          </cell>
          <cell r="AN108">
            <v>11887.294875</v>
          </cell>
          <cell r="AO108">
            <v>-31433.435124999996</v>
          </cell>
          <cell r="AP108">
            <v>-111.36439999998856</v>
          </cell>
          <cell r="AQ108">
            <v>444147.39439999999</v>
          </cell>
          <cell r="AU108" t="str">
            <v>*</v>
          </cell>
          <cell r="BA108">
            <v>-320397.89</v>
          </cell>
          <cell r="BC108">
            <v>72565</v>
          </cell>
          <cell r="BD108">
            <v>-320397.89</v>
          </cell>
          <cell r="BE108">
            <v>0</v>
          </cell>
          <cell r="BF108">
            <v>0</v>
          </cell>
          <cell r="BH108">
            <v>2508.2931000000099</v>
          </cell>
          <cell r="BI108">
            <v>-7457.62</v>
          </cell>
          <cell r="BJ108">
            <v>-312940.27</v>
          </cell>
          <cell r="BK108">
            <v>4915.2931000000099</v>
          </cell>
          <cell r="BL108">
            <v>312940.27</v>
          </cell>
          <cell r="BM108">
            <v>-7457.62</v>
          </cell>
        </row>
        <row r="109">
          <cell r="H109" t="str">
            <v>*</v>
          </cell>
          <cell r="AJ109" t="str">
            <v>n/a</v>
          </cell>
          <cell r="AO109">
            <v>0</v>
          </cell>
          <cell r="AU109" t="str">
            <v>*</v>
          </cell>
          <cell r="BN109" t="str">
            <v>*</v>
          </cell>
        </row>
        <row r="110">
          <cell r="H110" t="str">
            <v>*</v>
          </cell>
          <cell r="AJ110" t="str">
            <v>n/a</v>
          </cell>
          <cell r="AO110">
            <v>0</v>
          </cell>
          <cell r="AU110" t="str">
            <v>*</v>
          </cell>
          <cell r="BN110" t="str">
            <v>*</v>
          </cell>
        </row>
        <row r="111">
          <cell r="B111" t="str">
            <v>2004-CLS-001</v>
          </cell>
          <cell r="C111" t="str">
            <v>Hosp. Routine Repl. FY04 C/O</v>
          </cell>
          <cell r="D111" t="str">
            <v>Hospital Replacement Budget</v>
          </cell>
          <cell r="E111" t="str">
            <v>Prior Years Routine Replacement</v>
          </cell>
          <cell r="H111" t="str">
            <v>*</v>
          </cell>
          <cell r="I111" t="str">
            <v>ENT Chair</v>
          </cell>
          <cell r="K111">
            <v>1129382.17</v>
          </cell>
          <cell r="L111">
            <v>800759.96</v>
          </cell>
          <cell r="M111">
            <v>180342.76</v>
          </cell>
          <cell r="N111">
            <v>0</v>
          </cell>
          <cell r="O111">
            <v>0</v>
          </cell>
          <cell r="P111">
            <v>0</v>
          </cell>
          <cell r="Q111">
            <v>0</v>
          </cell>
          <cell r="R111">
            <v>0</v>
          </cell>
          <cell r="S111">
            <v>0</v>
          </cell>
          <cell r="T111">
            <v>0</v>
          </cell>
          <cell r="U111">
            <v>0</v>
          </cell>
          <cell r="V111">
            <v>0</v>
          </cell>
          <cell r="W111">
            <v>0</v>
          </cell>
          <cell r="X111">
            <v>0</v>
          </cell>
          <cell r="Z111">
            <v>0</v>
          </cell>
          <cell r="AD111">
            <v>0</v>
          </cell>
          <cell r="AE111">
            <v>0</v>
          </cell>
          <cell r="AF111">
            <v>109734.38</v>
          </cell>
          <cell r="AG111">
            <v>389515</v>
          </cell>
          <cell r="AH111">
            <v>389515</v>
          </cell>
          <cell r="AI111">
            <v>279780.62</v>
          </cell>
          <cell r="AJ111">
            <v>0</v>
          </cell>
          <cell r="AK111">
            <v>2220219.2699999996</v>
          </cell>
          <cell r="AL111">
            <v>2500000</v>
          </cell>
          <cell r="AM111">
            <v>358335.79564999999</v>
          </cell>
          <cell r="AN111">
            <v>109734.378125</v>
          </cell>
          <cell r="AO111">
            <v>109734.378125</v>
          </cell>
          <cell r="AP111">
            <v>-1861883.4743499996</v>
          </cell>
          <cell r="AQ111">
            <v>2141664.2043500002</v>
          </cell>
          <cell r="AR111">
            <v>0.14333431825999998</v>
          </cell>
          <cell r="AS111">
            <v>0</v>
          </cell>
          <cell r="AT111">
            <v>0</v>
          </cell>
          <cell r="AU111" t="str">
            <v>*</v>
          </cell>
          <cell r="AX111" t="str">
            <v>No</v>
          </cell>
          <cell r="AY111" t="str">
            <v>PENDING</v>
          </cell>
          <cell r="BA111">
            <v>-389515</v>
          </cell>
          <cell r="BB111">
            <v>0</v>
          </cell>
          <cell r="BC111">
            <v>0</v>
          </cell>
          <cell r="BD111">
            <v>-279780.62</v>
          </cell>
          <cell r="BE111">
            <v>0</v>
          </cell>
          <cell r="BG111">
            <v>0</v>
          </cell>
          <cell r="BI111">
            <v>0</v>
          </cell>
          <cell r="BJ111">
            <v>-279780.62</v>
          </cell>
          <cell r="BK111">
            <v>0</v>
          </cell>
          <cell r="BL111">
            <v>279780.62</v>
          </cell>
          <cell r="BM111">
            <v>0</v>
          </cell>
        </row>
        <row r="112">
          <cell r="B112" t="str">
            <v>2004-CLS-003</v>
          </cell>
          <cell r="C112" t="str">
            <v>Hosp. Routine Repl. FY04 C/O</v>
          </cell>
          <cell r="D112" t="str">
            <v>Hospital Replacement Budget</v>
          </cell>
          <cell r="E112" t="str">
            <v>Prior Years Routine Replacement</v>
          </cell>
          <cell r="H112" t="str">
            <v>*</v>
          </cell>
          <cell r="I112" t="str">
            <v>GI #1</v>
          </cell>
          <cell r="J112">
            <v>4249.01</v>
          </cell>
          <cell r="K112">
            <v>8362.51</v>
          </cell>
          <cell r="L112">
            <v>512411.27</v>
          </cell>
          <cell r="M112">
            <v>35211.120000000003</v>
          </cell>
          <cell r="N112">
            <v>0</v>
          </cell>
          <cell r="S112">
            <v>-260</v>
          </cell>
          <cell r="T112">
            <v>0</v>
          </cell>
          <cell r="U112">
            <v>0</v>
          </cell>
          <cell r="V112">
            <v>-260</v>
          </cell>
          <cell r="W112">
            <v>0</v>
          </cell>
          <cell r="X112">
            <v>0</v>
          </cell>
          <cell r="Z112">
            <v>0</v>
          </cell>
          <cell r="AD112">
            <v>0</v>
          </cell>
          <cell r="AE112">
            <v>-260</v>
          </cell>
          <cell r="AF112">
            <v>-260</v>
          </cell>
          <cell r="AG112">
            <v>0</v>
          </cell>
          <cell r="AH112">
            <v>260</v>
          </cell>
          <cell r="AI112">
            <v>260</v>
          </cell>
          <cell r="AJ112" t="str">
            <v>n/a</v>
          </cell>
          <cell r="AK112">
            <v>559973.91</v>
          </cell>
          <cell r="AL112">
            <v>0</v>
          </cell>
          <cell r="AM112">
            <v>12987.21</v>
          </cell>
          <cell r="AO112">
            <v>260</v>
          </cell>
          <cell r="AP112">
            <v>-546986.70000000007</v>
          </cell>
          <cell r="AQ112">
            <v>-12987.21</v>
          </cell>
          <cell r="AR112" t="str">
            <v>n/a</v>
          </cell>
          <cell r="AS112">
            <v>0</v>
          </cell>
          <cell r="AT112">
            <v>0</v>
          </cell>
          <cell r="AU112" t="str">
            <v>*</v>
          </cell>
          <cell r="AV112" t="str">
            <v>not budgeted in FY09</v>
          </cell>
          <cell r="AX112" t="str">
            <v>No</v>
          </cell>
          <cell r="AY112" t="str">
            <v>RELEASE</v>
          </cell>
          <cell r="BA112">
            <v>-260</v>
          </cell>
          <cell r="BB112">
            <v>0</v>
          </cell>
          <cell r="BC112">
            <v>0</v>
          </cell>
          <cell r="BD112">
            <v>-260</v>
          </cell>
          <cell r="BE112">
            <v>0</v>
          </cell>
          <cell r="BG112">
            <v>0</v>
          </cell>
          <cell r="BI112">
            <v>0</v>
          </cell>
          <cell r="BJ112">
            <v>-260</v>
          </cell>
          <cell r="BK112">
            <v>0</v>
          </cell>
          <cell r="BL112">
            <v>260</v>
          </cell>
          <cell r="BM112">
            <v>0</v>
          </cell>
        </row>
        <row r="113">
          <cell r="B113" t="str">
            <v>2005-CLS-007</v>
          </cell>
          <cell r="C113" t="str">
            <v>Hosp. Routine Repl. FY05 C/O</v>
          </cell>
          <cell r="D113" t="str">
            <v>Hospital Replacement Budget</v>
          </cell>
          <cell r="E113" t="str">
            <v>Prior Years Routine Replacement</v>
          </cell>
          <cell r="H113" t="str">
            <v>*</v>
          </cell>
          <cell r="I113" t="str">
            <v>6 Phoenix Hemodialysis Machine</v>
          </cell>
          <cell r="L113">
            <v>81243.360000000001</v>
          </cell>
          <cell r="M113">
            <v>0</v>
          </cell>
          <cell r="N113">
            <v>0</v>
          </cell>
          <cell r="O113">
            <v>0</v>
          </cell>
          <cell r="P113">
            <v>0</v>
          </cell>
          <cell r="Q113">
            <v>0</v>
          </cell>
          <cell r="R113">
            <v>0</v>
          </cell>
          <cell r="S113">
            <v>0</v>
          </cell>
          <cell r="T113">
            <v>0</v>
          </cell>
          <cell r="U113">
            <v>0</v>
          </cell>
          <cell r="V113">
            <v>0</v>
          </cell>
          <cell r="W113">
            <v>0</v>
          </cell>
          <cell r="X113">
            <v>0</v>
          </cell>
          <cell r="Z113">
            <v>0</v>
          </cell>
          <cell r="AD113">
            <v>0</v>
          </cell>
          <cell r="AE113">
            <v>0</v>
          </cell>
          <cell r="AF113">
            <v>0</v>
          </cell>
          <cell r="AG113">
            <v>23919</v>
          </cell>
          <cell r="AH113">
            <v>23919</v>
          </cell>
          <cell r="AI113">
            <v>23919</v>
          </cell>
          <cell r="AJ113">
            <v>0</v>
          </cell>
          <cell r="AK113">
            <v>81243.360000000001</v>
          </cell>
          <cell r="AL113">
            <v>105162</v>
          </cell>
          <cell r="AM113">
            <v>87904.05</v>
          </cell>
          <cell r="AO113">
            <v>0</v>
          </cell>
          <cell r="AP113">
            <v>6660.6900000000023</v>
          </cell>
          <cell r="AQ113">
            <v>17257.949999999997</v>
          </cell>
          <cell r="AR113">
            <v>0.83589176698807555</v>
          </cell>
          <cell r="AS113">
            <v>0</v>
          </cell>
          <cell r="AT113">
            <v>0</v>
          </cell>
          <cell r="AU113" t="str">
            <v>*</v>
          </cell>
          <cell r="AX113" t="str">
            <v>No</v>
          </cell>
          <cell r="AY113" t="str">
            <v>PENDING</v>
          </cell>
          <cell r="BA113">
            <v>-23919</v>
          </cell>
          <cell r="BB113">
            <v>0</v>
          </cell>
          <cell r="BC113">
            <v>0</v>
          </cell>
          <cell r="BD113">
            <v>-23919</v>
          </cell>
          <cell r="BE113">
            <v>0</v>
          </cell>
          <cell r="BG113">
            <v>0</v>
          </cell>
          <cell r="BI113">
            <v>0</v>
          </cell>
          <cell r="BJ113">
            <v>-23919</v>
          </cell>
          <cell r="BK113">
            <v>0</v>
          </cell>
          <cell r="BL113">
            <v>23919</v>
          </cell>
          <cell r="BM113">
            <v>0</v>
          </cell>
        </row>
        <row r="114">
          <cell r="B114" t="str">
            <v>2006-PCS-004</v>
          </cell>
          <cell r="C114" t="str">
            <v>Hosp. Routine Repl. FY06 C/O</v>
          </cell>
          <cell r="D114" t="str">
            <v>Hospital Replacement Budget</v>
          </cell>
          <cell r="E114" t="str">
            <v>Prior Years Routine Replacement</v>
          </cell>
          <cell r="H114" t="str">
            <v>*</v>
          </cell>
          <cell r="I114" t="str">
            <v>Barrier isolator hood-pharmacy</v>
          </cell>
          <cell r="M114">
            <v>13502.95</v>
          </cell>
          <cell r="N114">
            <v>21695.7</v>
          </cell>
          <cell r="O114">
            <v>0</v>
          </cell>
          <cell r="P114">
            <v>0</v>
          </cell>
          <cell r="Q114">
            <v>0</v>
          </cell>
          <cell r="R114">
            <v>0</v>
          </cell>
          <cell r="S114">
            <v>0</v>
          </cell>
          <cell r="T114">
            <v>0</v>
          </cell>
          <cell r="U114">
            <v>0</v>
          </cell>
          <cell r="V114">
            <v>0</v>
          </cell>
          <cell r="W114">
            <v>0</v>
          </cell>
          <cell r="X114">
            <v>0</v>
          </cell>
          <cell r="Z114">
            <v>0</v>
          </cell>
          <cell r="AD114">
            <v>0</v>
          </cell>
          <cell r="AE114">
            <v>0</v>
          </cell>
          <cell r="AF114">
            <v>0</v>
          </cell>
          <cell r="AG114">
            <v>59509</v>
          </cell>
          <cell r="AH114">
            <v>59509</v>
          </cell>
          <cell r="AI114">
            <v>59509</v>
          </cell>
          <cell r="AJ114">
            <v>0</v>
          </cell>
          <cell r="AK114">
            <v>35198.65</v>
          </cell>
          <cell r="AL114">
            <v>94708</v>
          </cell>
          <cell r="AM114">
            <v>33999.550000000003</v>
          </cell>
          <cell r="AO114">
            <v>0</v>
          </cell>
          <cell r="AP114">
            <v>-1199.0999999999985</v>
          </cell>
          <cell r="AQ114">
            <v>60708.45</v>
          </cell>
          <cell r="AR114">
            <v>0.35899343244498882</v>
          </cell>
          <cell r="AS114">
            <v>0</v>
          </cell>
          <cell r="AT114">
            <v>0</v>
          </cell>
          <cell r="AU114" t="str">
            <v>*</v>
          </cell>
          <cell r="AX114" t="str">
            <v>No</v>
          </cell>
          <cell r="AY114" t="str">
            <v>RELEASE</v>
          </cell>
          <cell r="BA114">
            <v>-59509</v>
          </cell>
          <cell r="BB114">
            <v>0</v>
          </cell>
          <cell r="BC114">
            <v>0</v>
          </cell>
          <cell r="BD114">
            <v>-59509</v>
          </cell>
          <cell r="BE114">
            <v>0</v>
          </cell>
          <cell r="BG114">
            <v>0</v>
          </cell>
          <cell r="BI114">
            <v>0</v>
          </cell>
          <cell r="BJ114">
            <v>-59509</v>
          </cell>
          <cell r="BK114">
            <v>0</v>
          </cell>
          <cell r="BL114">
            <v>59509</v>
          </cell>
          <cell r="BM114">
            <v>0</v>
          </cell>
        </row>
        <row r="115">
          <cell r="B115" t="str">
            <v>2006-PCS-011</v>
          </cell>
          <cell r="C115" t="str">
            <v>Hosp. Routine Repl. FY06 C/O</v>
          </cell>
          <cell r="D115" t="str">
            <v>Hospital Replacement Budget</v>
          </cell>
          <cell r="E115" t="str">
            <v>Prior Years Routine Replacement</v>
          </cell>
          <cell r="H115" t="str">
            <v>*</v>
          </cell>
          <cell r="I115" t="str">
            <v>Equipment for hemodialysis</v>
          </cell>
          <cell r="M115">
            <v>0</v>
          </cell>
          <cell r="R115">
            <v>0</v>
          </cell>
          <cell r="S115">
            <v>26130.61</v>
          </cell>
          <cell r="T115">
            <v>0</v>
          </cell>
          <cell r="U115">
            <v>0</v>
          </cell>
          <cell r="V115">
            <v>26130.61</v>
          </cell>
          <cell r="W115">
            <v>0</v>
          </cell>
          <cell r="X115">
            <v>0</v>
          </cell>
          <cell r="Z115">
            <v>0</v>
          </cell>
          <cell r="AD115">
            <v>0</v>
          </cell>
          <cell r="AE115">
            <v>26130.61</v>
          </cell>
          <cell r="AF115">
            <v>26130.61</v>
          </cell>
          <cell r="AG115">
            <v>0</v>
          </cell>
          <cell r="AH115">
            <v>-26130.61</v>
          </cell>
          <cell r="AI115">
            <v>-26130.61</v>
          </cell>
          <cell r="AJ115" t="str">
            <v>n/a</v>
          </cell>
          <cell r="AK115">
            <v>26130.61</v>
          </cell>
          <cell r="AL115">
            <v>0</v>
          </cell>
          <cell r="AM115">
            <v>26000</v>
          </cell>
          <cell r="AO115">
            <v>-26130.61</v>
          </cell>
          <cell r="AP115">
            <v>-130.61000000000058</v>
          </cell>
          <cell r="AQ115">
            <v>-26000</v>
          </cell>
          <cell r="AR115" t="str">
            <v>n/a</v>
          </cell>
          <cell r="AS115">
            <v>0</v>
          </cell>
          <cell r="AT115" t="str">
            <v>Funding source not carried over from FY06 per VP.</v>
          </cell>
          <cell r="AU115" t="str">
            <v>*</v>
          </cell>
          <cell r="AV115" t="str">
            <v>not budgeted in FY09</v>
          </cell>
          <cell r="AW115" t="str">
            <v/>
          </cell>
          <cell r="AX115" t="str">
            <v>No</v>
          </cell>
          <cell r="AY115" t="str">
            <v/>
          </cell>
          <cell r="BA115">
            <v>0</v>
          </cell>
          <cell r="BB115">
            <v>-26130.61</v>
          </cell>
          <cell r="BC115">
            <v>0</v>
          </cell>
          <cell r="BD115">
            <v>0</v>
          </cell>
          <cell r="BE115">
            <v>0</v>
          </cell>
          <cell r="BG115">
            <v>0</v>
          </cell>
          <cell r="BI115">
            <v>-26130.61</v>
          </cell>
          <cell r="BJ115">
            <v>26130.61</v>
          </cell>
          <cell r="BK115">
            <v>0</v>
          </cell>
          <cell r="BL115">
            <v>-26130.61</v>
          </cell>
          <cell r="BM115">
            <v>-26130.61</v>
          </cell>
        </row>
        <row r="116">
          <cell r="B116" t="str">
            <v>2006-PCS-012</v>
          </cell>
          <cell r="C116" t="str">
            <v>Hosp. Routine Repl. FY06 C/O</v>
          </cell>
          <cell r="D116" t="str">
            <v>Hospital Replacement Budget</v>
          </cell>
          <cell r="E116" t="str">
            <v>Prior Years Routine Replacement</v>
          </cell>
          <cell r="H116" t="str">
            <v>*</v>
          </cell>
          <cell r="I116" t="str">
            <v>Dialysis equipment</v>
          </cell>
          <cell r="M116">
            <v>0</v>
          </cell>
          <cell r="V116">
            <v>0</v>
          </cell>
          <cell r="W116">
            <v>23831.439999999999</v>
          </cell>
          <cell r="X116">
            <v>0</v>
          </cell>
          <cell r="Z116">
            <v>23831.439999999999</v>
          </cell>
          <cell r="AD116">
            <v>0</v>
          </cell>
          <cell r="AE116">
            <v>23831.439999999999</v>
          </cell>
          <cell r="AF116">
            <v>23831.439999999999</v>
          </cell>
          <cell r="AG116">
            <v>0</v>
          </cell>
          <cell r="AH116">
            <v>-23831.439999999999</v>
          </cell>
          <cell r="AI116">
            <v>-23831.439999999999</v>
          </cell>
          <cell r="AJ116" t="str">
            <v>n/a</v>
          </cell>
          <cell r="AK116">
            <v>23831.439999999999</v>
          </cell>
          <cell r="AL116">
            <v>0</v>
          </cell>
          <cell r="AM116">
            <v>25633.599999999999</v>
          </cell>
          <cell r="AO116">
            <v>-23831.439999999999</v>
          </cell>
          <cell r="AP116">
            <v>1802.1599999999999</v>
          </cell>
          <cell r="AQ116">
            <v>-25633.599999999999</v>
          </cell>
          <cell r="AR116" t="str">
            <v>n/a</v>
          </cell>
          <cell r="AS116">
            <v>0</v>
          </cell>
          <cell r="AT116">
            <v>0</v>
          </cell>
          <cell r="AU116" t="str">
            <v>*</v>
          </cell>
          <cell r="AV116" t="str">
            <v>not budgeted in FY09</v>
          </cell>
          <cell r="AW116" t="str">
            <v/>
          </cell>
          <cell r="AX116" t="str">
            <v>No</v>
          </cell>
          <cell r="AY116" t="str">
            <v/>
          </cell>
          <cell r="BA116">
            <v>0</v>
          </cell>
          <cell r="BB116">
            <v>-23831.439999999999</v>
          </cell>
          <cell r="BC116">
            <v>0</v>
          </cell>
          <cell r="BD116">
            <v>0</v>
          </cell>
          <cell r="BE116">
            <v>0</v>
          </cell>
          <cell r="BG116">
            <v>0</v>
          </cell>
          <cell r="BI116">
            <v>-23831.439999999999</v>
          </cell>
          <cell r="BJ116">
            <v>23831.439999999999</v>
          </cell>
          <cell r="BK116">
            <v>0</v>
          </cell>
          <cell r="BL116">
            <v>-23831.439999999999</v>
          </cell>
          <cell r="BM116">
            <v>-23831.439999999999</v>
          </cell>
        </row>
        <row r="117">
          <cell r="B117" t="str">
            <v>2007-CLS-202</v>
          </cell>
          <cell r="C117" t="str">
            <v>Hosp. Routine Repl. FY07 C/O</v>
          </cell>
          <cell r="D117" t="str">
            <v>Hospital Replacement Budget</v>
          </cell>
          <cell r="E117" t="str">
            <v>Prior Years Routine Replacement</v>
          </cell>
          <cell r="H117" t="str">
            <v>*</v>
          </cell>
          <cell r="I117" t="str">
            <v>Flight Satellite Tracking</v>
          </cell>
          <cell r="N117">
            <v>0</v>
          </cell>
          <cell r="O117">
            <v>0</v>
          </cell>
          <cell r="P117">
            <v>0</v>
          </cell>
          <cell r="Q117">
            <v>0</v>
          </cell>
          <cell r="R117">
            <v>0</v>
          </cell>
          <cell r="S117">
            <v>0</v>
          </cell>
          <cell r="T117">
            <v>0</v>
          </cell>
          <cell r="U117">
            <v>0</v>
          </cell>
          <cell r="V117">
            <v>0</v>
          </cell>
          <cell r="W117">
            <v>0</v>
          </cell>
          <cell r="X117">
            <v>0</v>
          </cell>
          <cell r="Z117">
            <v>0</v>
          </cell>
          <cell r="AD117">
            <v>0</v>
          </cell>
          <cell r="AE117">
            <v>0</v>
          </cell>
          <cell r="AF117">
            <v>0</v>
          </cell>
          <cell r="AG117">
            <v>12789</v>
          </cell>
          <cell r="AH117">
            <v>12789</v>
          </cell>
          <cell r="AI117">
            <v>12789</v>
          </cell>
          <cell r="AJ117">
            <v>0</v>
          </cell>
          <cell r="AK117">
            <v>0</v>
          </cell>
          <cell r="AL117">
            <v>12789</v>
          </cell>
          <cell r="AM117">
            <v>0</v>
          </cell>
          <cell r="AO117">
            <v>0</v>
          </cell>
          <cell r="AP117">
            <v>0</v>
          </cell>
          <cell r="AQ117">
            <v>12789</v>
          </cell>
          <cell r="AR117">
            <v>0</v>
          </cell>
          <cell r="AS117">
            <v>0</v>
          </cell>
          <cell r="AT117">
            <v>0</v>
          </cell>
          <cell r="AU117" t="str">
            <v>*</v>
          </cell>
          <cell r="AW117" t="str">
            <v>No PRs</v>
          </cell>
          <cell r="AX117" t="str">
            <v>No</v>
          </cell>
          <cell r="AY117" t="str">
            <v>No PRs</v>
          </cell>
          <cell r="BA117">
            <v>-12789</v>
          </cell>
          <cell r="BB117">
            <v>0</v>
          </cell>
          <cell r="BC117">
            <v>0</v>
          </cell>
          <cell r="BD117">
            <v>-12789</v>
          </cell>
          <cell r="BE117">
            <v>0</v>
          </cell>
          <cell r="BG117">
            <v>0</v>
          </cell>
          <cell r="BI117">
            <v>0</v>
          </cell>
          <cell r="BJ117">
            <v>-12789</v>
          </cell>
          <cell r="BK117">
            <v>0</v>
          </cell>
          <cell r="BL117">
            <v>12789</v>
          </cell>
          <cell r="BM117">
            <v>0</v>
          </cell>
        </row>
        <row r="118">
          <cell r="B118" t="str">
            <v>2007-CLS-203</v>
          </cell>
          <cell r="C118" t="str">
            <v>Hosp. Routine Repl. FY07 C/O</v>
          </cell>
          <cell r="D118" t="str">
            <v>Hospital Replacement Budget</v>
          </cell>
          <cell r="E118" t="str">
            <v>Prior Years Routine Replacement</v>
          </cell>
          <cell r="H118" t="str">
            <v>*</v>
          </cell>
          <cell r="I118" t="str">
            <v>Flight Helmets</v>
          </cell>
          <cell r="N118">
            <v>0</v>
          </cell>
          <cell r="O118">
            <v>8135.55</v>
          </cell>
          <cell r="P118">
            <v>0</v>
          </cell>
          <cell r="Q118">
            <v>0</v>
          </cell>
          <cell r="R118">
            <v>8135.55</v>
          </cell>
          <cell r="S118">
            <v>0</v>
          </cell>
          <cell r="T118">
            <v>0</v>
          </cell>
          <cell r="U118">
            <v>0</v>
          </cell>
          <cell r="V118">
            <v>0</v>
          </cell>
          <cell r="W118">
            <v>0</v>
          </cell>
          <cell r="X118">
            <v>0</v>
          </cell>
          <cell r="Z118">
            <v>0</v>
          </cell>
          <cell r="AD118">
            <v>0</v>
          </cell>
          <cell r="AE118">
            <v>8135.55</v>
          </cell>
          <cell r="AF118">
            <v>8135.55</v>
          </cell>
          <cell r="AG118">
            <v>8472</v>
          </cell>
          <cell r="AH118">
            <v>336.44999999999982</v>
          </cell>
          <cell r="AI118">
            <v>336.44999999999982</v>
          </cell>
          <cell r="AJ118">
            <v>0.96028682719546743</v>
          </cell>
          <cell r="AK118">
            <v>8135.55</v>
          </cell>
          <cell r="AL118">
            <v>8472</v>
          </cell>
          <cell r="AM118">
            <v>8135.5475000000006</v>
          </cell>
          <cell r="AO118">
            <v>-8135.55</v>
          </cell>
          <cell r="AP118">
            <v>-2.4999999995998223E-3</v>
          </cell>
          <cell r="AQ118">
            <v>336.45249999999942</v>
          </cell>
          <cell r="AR118">
            <v>0.9602865321057602</v>
          </cell>
          <cell r="AS118">
            <v>0</v>
          </cell>
          <cell r="AT118">
            <v>0</v>
          </cell>
          <cell r="AU118" t="str">
            <v>*</v>
          </cell>
          <cell r="AX118" t="str">
            <v>No</v>
          </cell>
          <cell r="AY118" t="str">
            <v>RELEASE</v>
          </cell>
          <cell r="BA118">
            <v>-336.44999999999982</v>
          </cell>
          <cell r="BB118">
            <v>0</v>
          </cell>
          <cell r="BC118">
            <v>0</v>
          </cell>
          <cell r="BD118">
            <v>-336.44999999999982</v>
          </cell>
          <cell r="BE118">
            <v>0</v>
          </cell>
          <cell r="BG118">
            <v>0</v>
          </cell>
          <cell r="BI118">
            <v>0</v>
          </cell>
          <cell r="BJ118">
            <v>-336.44999999999982</v>
          </cell>
          <cell r="BK118">
            <v>0</v>
          </cell>
          <cell r="BL118">
            <v>336.44999999999982</v>
          </cell>
          <cell r="BM118">
            <v>0</v>
          </cell>
        </row>
        <row r="119">
          <cell r="B119" t="str">
            <v>2007-OPS-424</v>
          </cell>
          <cell r="C119" t="str">
            <v>Hosp. Routine Repl. FY07 C/O</v>
          </cell>
          <cell r="D119" t="str">
            <v>Hospital Replacement Budget</v>
          </cell>
          <cell r="E119" t="str">
            <v>Prior Years Routine Replacement</v>
          </cell>
          <cell r="H119" t="str">
            <v>*</v>
          </cell>
          <cell r="I119" t="str">
            <v>ValiMed medication validation system</v>
          </cell>
          <cell r="N119">
            <v>0</v>
          </cell>
          <cell r="O119">
            <v>33016.25</v>
          </cell>
          <cell r="P119">
            <v>0</v>
          </cell>
          <cell r="Q119">
            <v>0</v>
          </cell>
          <cell r="R119">
            <v>33016.25</v>
          </cell>
          <cell r="S119">
            <v>0</v>
          </cell>
          <cell r="T119">
            <v>0</v>
          </cell>
          <cell r="U119">
            <v>0</v>
          </cell>
          <cell r="V119">
            <v>0</v>
          </cell>
          <cell r="W119">
            <v>0</v>
          </cell>
          <cell r="X119">
            <v>0</v>
          </cell>
          <cell r="Z119">
            <v>0</v>
          </cell>
          <cell r="AD119">
            <v>0</v>
          </cell>
          <cell r="AE119">
            <v>33016.25</v>
          </cell>
          <cell r="AF119">
            <v>33016.25</v>
          </cell>
          <cell r="AG119">
            <v>0</v>
          </cell>
          <cell r="AH119">
            <v>-33016.25</v>
          </cell>
          <cell r="AI119">
            <v>-33016.25</v>
          </cell>
          <cell r="AJ119" t="str">
            <v>n/a</v>
          </cell>
          <cell r="AK119">
            <v>33016.25</v>
          </cell>
          <cell r="AL119">
            <v>0</v>
          </cell>
          <cell r="AM119">
            <v>54639.1875</v>
          </cell>
          <cell r="AO119">
            <v>-33016.25</v>
          </cell>
          <cell r="AP119">
            <v>21622.9375</v>
          </cell>
          <cell r="AQ119">
            <v>-54639.1875</v>
          </cell>
          <cell r="AR119" t="str">
            <v>n/a</v>
          </cell>
          <cell r="AS119">
            <v>0</v>
          </cell>
          <cell r="AT119" t="str">
            <v>Approved by CAMC/COO. Hand delivered to Purchasing on 01/08/06 (Natekia West is processing). Put on hold by Michael Brown. Processing resumed, per Michael Brown. PO S08-3288A issued on 09/12/07.</v>
          </cell>
          <cell r="AU119" t="str">
            <v>*</v>
          </cell>
          <cell r="AV119" t="str">
            <v>not budgeted in FY09</v>
          </cell>
          <cell r="AW119" t="str">
            <v/>
          </cell>
          <cell r="AX119" t="str">
            <v>No</v>
          </cell>
          <cell r="AY119" t="str">
            <v/>
          </cell>
          <cell r="BA119">
            <v>0</v>
          </cell>
          <cell r="BB119">
            <v>-33016.25</v>
          </cell>
          <cell r="BC119">
            <v>0</v>
          </cell>
          <cell r="BD119">
            <v>0</v>
          </cell>
          <cell r="BE119">
            <v>0</v>
          </cell>
          <cell r="BG119">
            <v>0</v>
          </cell>
          <cell r="BH119">
            <v>21622.9375</v>
          </cell>
          <cell r="BI119">
            <v>-33016.25</v>
          </cell>
          <cell r="BJ119">
            <v>33016.25</v>
          </cell>
          <cell r="BK119">
            <v>21622.9375</v>
          </cell>
          <cell r="BL119">
            <v>-33016.25</v>
          </cell>
          <cell r="BM119">
            <v>-33016.25</v>
          </cell>
          <cell r="BN119" t="str">
            <v>Carryover remaining commitments after LTD spending or cancel Pos</v>
          </cell>
        </row>
        <row r="120">
          <cell r="B120" t="str">
            <v>2007-OPS-452</v>
          </cell>
          <cell r="C120" t="str">
            <v>Hosp. Routine Repl. FY07 C/O</v>
          </cell>
          <cell r="D120" t="str">
            <v>Hospital Replacement Budget</v>
          </cell>
          <cell r="E120" t="str">
            <v>Prior Years Routine Replacement</v>
          </cell>
          <cell r="H120" t="str">
            <v>*</v>
          </cell>
          <cell r="I120" t="str">
            <v>M0130735-Flexible endoscope</v>
          </cell>
          <cell r="N120">
            <v>0</v>
          </cell>
          <cell r="O120">
            <v>0</v>
          </cell>
          <cell r="P120">
            <v>0</v>
          </cell>
          <cell r="Q120">
            <v>0</v>
          </cell>
          <cell r="R120">
            <v>0</v>
          </cell>
          <cell r="S120">
            <v>5093.16</v>
          </cell>
          <cell r="T120">
            <v>0</v>
          </cell>
          <cell r="U120">
            <v>39.659999999999997</v>
          </cell>
          <cell r="V120">
            <v>5132.82</v>
          </cell>
          <cell r="W120">
            <v>0</v>
          </cell>
          <cell r="X120">
            <v>5818.43</v>
          </cell>
          <cell r="Z120">
            <v>5818.43</v>
          </cell>
          <cell r="AD120">
            <v>0</v>
          </cell>
          <cell r="AE120">
            <v>10951.25</v>
          </cell>
          <cell r="AF120">
            <v>10951.25</v>
          </cell>
          <cell r="AG120">
            <v>10643</v>
          </cell>
          <cell r="AH120">
            <v>-308.25</v>
          </cell>
          <cell r="AI120">
            <v>-308.25</v>
          </cell>
          <cell r="AJ120">
            <v>1.0289626984872686</v>
          </cell>
          <cell r="AK120">
            <v>10951.25</v>
          </cell>
          <cell r="AL120">
            <v>10643</v>
          </cell>
          <cell r="AM120">
            <v>10462.19</v>
          </cell>
          <cell r="AO120">
            <v>-10951.25</v>
          </cell>
          <cell r="AP120">
            <v>-489.05999999999949</v>
          </cell>
          <cell r="AQ120">
            <v>180.80999999999949</v>
          </cell>
          <cell r="AR120">
            <v>0.98301136897491315</v>
          </cell>
          <cell r="AS120">
            <v>0</v>
          </cell>
          <cell r="AT120">
            <v>0</v>
          </cell>
          <cell r="AU120" t="str">
            <v>*</v>
          </cell>
          <cell r="AW120" t="str">
            <v/>
          </cell>
          <cell r="AX120" t="str">
            <v>No</v>
          </cell>
          <cell r="AY120" t="str">
            <v/>
          </cell>
          <cell r="BA120">
            <v>0</v>
          </cell>
          <cell r="BB120">
            <v>-308.25</v>
          </cell>
          <cell r="BC120">
            <v>0</v>
          </cell>
          <cell r="BD120">
            <v>0</v>
          </cell>
          <cell r="BE120">
            <v>0</v>
          </cell>
          <cell r="BG120">
            <v>0</v>
          </cell>
          <cell r="BI120">
            <v>-308.25</v>
          </cell>
          <cell r="BJ120">
            <v>308.25</v>
          </cell>
          <cell r="BK120">
            <v>0</v>
          </cell>
          <cell r="BL120">
            <v>-308.25</v>
          </cell>
          <cell r="BM120">
            <v>-308.25</v>
          </cell>
        </row>
        <row r="121">
          <cell r="B121" t="str">
            <v>2007-OPS-461</v>
          </cell>
          <cell r="C121" t="str">
            <v>Hosp. Routine Repl. FY07 C/O</v>
          </cell>
          <cell r="D121" t="str">
            <v>Hospital Replacement Budget</v>
          </cell>
          <cell r="E121" t="str">
            <v>Prior Years Routine Replacement</v>
          </cell>
          <cell r="H121" t="str">
            <v>*</v>
          </cell>
          <cell r="I121" t="str">
            <v>M0130721-Respiratory care equi</v>
          </cell>
          <cell r="N121">
            <v>121675.8</v>
          </cell>
          <cell r="O121">
            <v>0</v>
          </cell>
          <cell r="P121">
            <v>6126.95</v>
          </cell>
          <cell r="Q121">
            <v>0</v>
          </cell>
          <cell r="R121">
            <v>6126.95</v>
          </cell>
          <cell r="S121">
            <v>0</v>
          </cell>
          <cell r="T121">
            <v>0</v>
          </cell>
          <cell r="U121">
            <v>0</v>
          </cell>
          <cell r="V121">
            <v>0</v>
          </cell>
          <cell r="W121">
            <v>0</v>
          </cell>
          <cell r="X121">
            <v>0</v>
          </cell>
          <cell r="Z121">
            <v>0</v>
          </cell>
          <cell r="AD121">
            <v>0</v>
          </cell>
          <cell r="AE121">
            <v>6126.95</v>
          </cell>
          <cell r="AF121">
            <v>6126.95</v>
          </cell>
          <cell r="AG121">
            <v>0</v>
          </cell>
          <cell r="AH121">
            <v>-6126.95</v>
          </cell>
          <cell r="AI121">
            <v>-6126.95</v>
          </cell>
          <cell r="AJ121" t="str">
            <v>n/a</v>
          </cell>
          <cell r="AK121">
            <v>127802.75</v>
          </cell>
          <cell r="AL121">
            <v>0</v>
          </cell>
          <cell r="AM121">
            <v>128178.56774999999</v>
          </cell>
          <cell r="AO121">
            <v>-6126.95</v>
          </cell>
          <cell r="AP121">
            <v>375.81774999998743</v>
          </cell>
          <cell r="AQ121">
            <v>-128178.56774999999</v>
          </cell>
          <cell r="AR121" t="str">
            <v>n/a</v>
          </cell>
          <cell r="AS121">
            <v>0</v>
          </cell>
          <cell r="AT121" t="str">
            <v>Approved 04/16/07. Sent to Purchasing 05/04/2007. Was originally assigned to 2007-OPS-484.</v>
          </cell>
          <cell r="AU121" t="str">
            <v>*</v>
          </cell>
          <cell r="AV121" t="str">
            <v>not budgeted in FY09</v>
          </cell>
          <cell r="AW121" t="str">
            <v/>
          </cell>
          <cell r="AX121" t="str">
            <v>No</v>
          </cell>
          <cell r="AY121" t="str">
            <v/>
          </cell>
          <cell r="BA121">
            <v>0</v>
          </cell>
          <cell r="BB121">
            <v>-6126.95</v>
          </cell>
          <cell r="BC121">
            <v>0</v>
          </cell>
          <cell r="BD121">
            <v>0</v>
          </cell>
          <cell r="BE121">
            <v>0</v>
          </cell>
          <cell r="BG121">
            <v>0</v>
          </cell>
          <cell r="BI121">
            <v>-6126.95</v>
          </cell>
          <cell r="BJ121">
            <v>6126.95</v>
          </cell>
          <cell r="BK121">
            <v>0</v>
          </cell>
          <cell r="BL121">
            <v>-6126.95</v>
          </cell>
          <cell r="BM121">
            <v>-6126.95</v>
          </cell>
        </row>
        <row r="122">
          <cell r="B122" t="str">
            <v>2007-OPS-464</v>
          </cell>
          <cell r="C122" t="str">
            <v>Hosp. Routine Repl. FY07 C/O</v>
          </cell>
          <cell r="D122" t="str">
            <v>Hospital Replacement Budget</v>
          </cell>
          <cell r="E122" t="str">
            <v>Prior Years Routine Replacement</v>
          </cell>
          <cell r="H122" t="str">
            <v>*</v>
          </cell>
          <cell r="I122" t="str">
            <v>M0128654-Kimball furniture etc</v>
          </cell>
          <cell r="N122">
            <v>0</v>
          </cell>
          <cell r="O122">
            <v>0</v>
          </cell>
          <cell r="P122">
            <v>23307.29</v>
          </cell>
          <cell r="Q122">
            <v>0</v>
          </cell>
          <cell r="R122">
            <v>23307.29</v>
          </cell>
          <cell r="S122">
            <v>0</v>
          </cell>
          <cell r="T122">
            <v>0</v>
          </cell>
          <cell r="U122">
            <v>0</v>
          </cell>
          <cell r="V122">
            <v>0</v>
          </cell>
          <cell r="W122">
            <v>0</v>
          </cell>
          <cell r="X122">
            <v>0</v>
          </cell>
          <cell r="Z122">
            <v>0</v>
          </cell>
          <cell r="AD122">
            <v>0</v>
          </cell>
          <cell r="AE122">
            <v>23307.29</v>
          </cell>
          <cell r="AF122">
            <v>23307.29</v>
          </cell>
          <cell r="AG122">
            <v>23307</v>
          </cell>
          <cell r="AH122">
            <v>-0.29000000000087311</v>
          </cell>
          <cell r="AI122">
            <v>-0.29000000000087311</v>
          </cell>
          <cell r="AJ122">
            <v>1.0000124426138071</v>
          </cell>
          <cell r="AK122">
            <v>23307.29</v>
          </cell>
          <cell r="AL122">
            <v>23307</v>
          </cell>
          <cell r="AM122">
            <v>23307.28585</v>
          </cell>
          <cell r="AO122">
            <v>-23307.29</v>
          </cell>
          <cell r="AP122">
            <v>-4.1500000006635673E-3</v>
          </cell>
          <cell r="AQ122">
            <v>-0.28585000000020955</v>
          </cell>
          <cell r="AR122">
            <v>1.0000122645557128</v>
          </cell>
          <cell r="AS122">
            <v>0</v>
          </cell>
          <cell r="AT122">
            <v>0</v>
          </cell>
          <cell r="AU122" t="str">
            <v>*</v>
          </cell>
          <cell r="AW122" t="str">
            <v/>
          </cell>
          <cell r="AX122" t="str">
            <v>No</v>
          </cell>
          <cell r="AY122" t="str">
            <v/>
          </cell>
          <cell r="BA122">
            <v>0.29000000000087311</v>
          </cell>
          <cell r="BB122">
            <v>-0.29000000000087311</v>
          </cell>
          <cell r="BC122">
            <v>0</v>
          </cell>
          <cell r="BD122">
            <v>0</v>
          </cell>
          <cell r="BE122">
            <v>0</v>
          </cell>
          <cell r="BG122">
            <v>0</v>
          </cell>
          <cell r="BI122">
            <v>-0.29000000000087311</v>
          </cell>
          <cell r="BJ122">
            <v>0.29000000000087311</v>
          </cell>
          <cell r="BK122">
            <v>0</v>
          </cell>
          <cell r="BL122">
            <v>-0.29000000000087311</v>
          </cell>
          <cell r="BM122">
            <v>-0.29000000000087311</v>
          </cell>
        </row>
        <row r="123">
          <cell r="B123" t="str">
            <v>2007-OPS-488</v>
          </cell>
          <cell r="C123" t="str">
            <v>Hosp. Routine Repl. FY07 C/O</v>
          </cell>
          <cell r="D123" t="str">
            <v>Hospital Replacement Budget</v>
          </cell>
          <cell r="E123" t="str">
            <v>Prior Years Routine Replacement</v>
          </cell>
          <cell r="H123" t="str">
            <v>*</v>
          </cell>
          <cell r="I123" t="str">
            <v>157200-Heliport Lighting</v>
          </cell>
          <cell r="N123">
            <v>0</v>
          </cell>
          <cell r="O123">
            <v>0</v>
          </cell>
          <cell r="P123">
            <v>0</v>
          </cell>
          <cell r="Q123">
            <v>0</v>
          </cell>
          <cell r="R123">
            <v>0</v>
          </cell>
          <cell r="S123">
            <v>0</v>
          </cell>
          <cell r="T123">
            <v>0</v>
          </cell>
          <cell r="U123">
            <v>0</v>
          </cell>
          <cell r="V123">
            <v>0</v>
          </cell>
          <cell r="W123">
            <v>0</v>
          </cell>
          <cell r="X123">
            <v>0</v>
          </cell>
          <cell r="Z123">
            <v>0</v>
          </cell>
          <cell r="AD123">
            <v>0</v>
          </cell>
          <cell r="AE123">
            <v>0</v>
          </cell>
          <cell r="AF123">
            <v>0</v>
          </cell>
          <cell r="AG123">
            <v>46353</v>
          </cell>
          <cell r="AH123">
            <v>46353</v>
          </cell>
          <cell r="AI123">
            <v>46353</v>
          </cell>
          <cell r="AJ123">
            <v>0</v>
          </cell>
          <cell r="AK123">
            <v>0</v>
          </cell>
          <cell r="AL123">
            <v>46353</v>
          </cell>
          <cell r="AM123">
            <v>5845</v>
          </cell>
          <cell r="AO123">
            <v>0</v>
          </cell>
          <cell r="AP123">
            <v>5845</v>
          </cell>
          <cell r="AQ123">
            <v>40508</v>
          </cell>
          <cell r="AR123">
            <v>0.12609755571376177</v>
          </cell>
          <cell r="AS123">
            <v>0</v>
          </cell>
          <cell r="AT123">
            <v>0</v>
          </cell>
          <cell r="AU123" t="str">
            <v>*</v>
          </cell>
          <cell r="AX123" t="str">
            <v>No</v>
          </cell>
          <cell r="AY123" t="str">
            <v>PENDING</v>
          </cell>
          <cell r="BA123">
            <v>-46353</v>
          </cell>
          <cell r="BB123">
            <v>0</v>
          </cell>
          <cell r="BC123">
            <v>0</v>
          </cell>
          <cell r="BD123">
            <v>-46353</v>
          </cell>
          <cell r="BE123">
            <v>0</v>
          </cell>
          <cell r="BG123">
            <v>0</v>
          </cell>
          <cell r="BH123">
            <v>5845</v>
          </cell>
          <cell r="BI123">
            <v>0</v>
          </cell>
          <cell r="BJ123">
            <v>-46353</v>
          </cell>
          <cell r="BK123">
            <v>5845</v>
          </cell>
          <cell r="BL123">
            <v>46353</v>
          </cell>
          <cell r="BM123">
            <v>0</v>
          </cell>
          <cell r="BN123" t="str">
            <v>Carryover remaining commitments after LTD spending or cancel Pos</v>
          </cell>
        </row>
        <row r="124">
          <cell r="B124" t="str">
            <v>2007-OPS-494</v>
          </cell>
          <cell r="C124" t="str">
            <v>Hosp. Routine Repl. FY07 C/O</v>
          </cell>
          <cell r="D124" t="str">
            <v>Hospital Replacement Budget</v>
          </cell>
          <cell r="E124" t="str">
            <v>Prior Years Routine Replacement</v>
          </cell>
          <cell r="H124" t="str">
            <v>*</v>
          </cell>
          <cell r="I124" t="str">
            <v>Intellishelf hardware/software</v>
          </cell>
          <cell r="N124">
            <v>0</v>
          </cell>
          <cell r="O124">
            <v>0</v>
          </cell>
          <cell r="P124">
            <v>0</v>
          </cell>
          <cell r="Q124">
            <v>0</v>
          </cell>
          <cell r="R124">
            <v>0</v>
          </cell>
          <cell r="S124">
            <v>0</v>
          </cell>
          <cell r="T124">
            <v>0</v>
          </cell>
          <cell r="U124">
            <v>0</v>
          </cell>
          <cell r="V124">
            <v>0</v>
          </cell>
          <cell r="W124">
            <v>0</v>
          </cell>
          <cell r="X124">
            <v>0</v>
          </cell>
          <cell r="Z124">
            <v>0</v>
          </cell>
          <cell r="AD124">
            <v>0</v>
          </cell>
          <cell r="AE124">
            <v>0</v>
          </cell>
          <cell r="AF124">
            <v>0</v>
          </cell>
          <cell r="AG124">
            <v>248913</v>
          </cell>
          <cell r="AH124">
            <v>248913</v>
          </cell>
          <cell r="AI124">
            <v>248913</v>
          </cell>
          <cell r="AJ124">
            <v>0</v>
          </cell>
          <cell r="AK124">
            <v>0</v>
          </cell>
          <cell r="AL124">
            <v>248913</v>
          </cell>
          <cell r="AM124">
            <v>0</v>
          </cell>
          <cell r="AO124">
            <v>0</v>
          </cell>
          <cell r="AP124">
            <v>0</v>
          </cell>
          <cell r="AQ124">
            <v>248913</v>
          </cell>
          <cell r="AR124">
            <v>0</v>
          </cell>
          <cell r="AS124">
            <v>0</v>
          </cell>
          <cell r="AT124">
            <v>0</v>
          </cell>
          <cell r="AU124" t="str">
            <v>*</v>
          </cell>
          <cell r="AW124" t="str">
            <v>No PRs</v>
          </cell>
          <cell r="AX124" t="str">
            <v>YES</v>
          </cell>
          <cell r="AY124" t="str">
            <v>No PRs.  Per Michael Brown, construction project prevented installation of equipment and EPIC rollout has delayed the Intellishelf interface.</v>
          </cell>
          <cell r="BA124">
            <v>0</v>
          </cell>
          <cell r="BB124">
            <v>0</v>
          </cell>
          <cell r="BC124">
            <v>248913</v>
          </cell>
          <cell r="BD124">
            <v>0</v>
          </cell>
          <cell r="BE124">
            <v>0</v>
          </cell>
          <cell r="BG124">
            <v>248913</v>
          </cell>
          <cell r="BI124">
            <v>0</v>
          </cell>
          <cell r="BJ124">
            <v>0</v>
          </cell>
          <cell r="BK124">
            <v>0</v>
          </cell>
          <cell r="BL124">
            <v>0</v>
          </cell>
          <cell r="BM124">
            <v>0</v>
          </cell>
          <cell r="BN124" t="str">
            <v>Follow up with Nancy Lee</v>
          </cell>
        </row>
        <row r="125">
          <cell r="B125" t="str">
            <v>2007-OPS-513</v>
          </cell>
          <cell r="C125" t="str">
            <v>Hosp. Routine Repl. FY07 C/O</v>
          </cell>
          <cell r="D125" t="str">
            <v>Hospital Replacement Budget</v>
          </cell>
          <cell r="E125" t="str">
            <v>Prior Years Routine Replacement</v>
          </cell>
          <cell r="H125" t="str">
            <v>*</v>
          </cell>
          <cell r="I125" t="str">
            <v>M0130509-ScaleTronix scale</v>
          </cell>
          <cell r="N125">
            <v>0</v>
          </cell>
          <cell r="Q125">
            <v>2949.09</v>
          </cell>
          <cell r="R125">
            <v>2949.09</v>
          </cell>
          <cell r="S125">
            <v>0</v>
          </cell>
          <cell r="T125">
            <v>0</v>
          </cell>
          <cell r="U125">
            <v>0</v>
          </cell>
          <cell r="V125">
            <v>0</v>
          </cell>
          <cell r="W125">
            <v>0</v>
          </cell>
          <cell r="X125">
            <v>0</v>
          </cell>
          <cell r="Z125">
            <v>0</v>
          </cell>
          <cell r="AD125">
            <v>0</v>
          </cell>
          <cell r="AE125">
            <v>2949.09</v>
          </cell>
          <cell r="AF125">
            <v>2949.09</v>
          </cell>
          <cell r="AG125">
            <v>0</v>
          </cell>
          <cell r="AH125">
            <v>-2949.09</v>
          </cell>
          <cell r="AI125">
            <v>-2949.09</v>
          </cell>
          <cell r="AJ125" t="str">
            <v>n/a</v>
          </cell>
          <cell r="AK125">
            <v>2949.09</v>
          </cell>
          <cell r="AL125">
            <v>0</v>
          </cell>
          <cell r="AM125">
            <v>2959</v>
          </cell>
          <cell r="AO125">
            <v>-2949.09</v>
          </cell>
          <cell r="AP125">
            <v>9.9099999999998545</v>
          </cell>
          <cell r="AQ125">
            <v>-2959</v>
          </cell>
          <cell r="AR125" t="str">
            <v>n/a</v>
          </cell>
          <cell r="AS125">
            <v>0</v>
          </cell>
          <cell r="AT125" t="str">
            <v>Item not c/o to FY08 as less than $5k. Approved COO 08/10/07. Sent to Purchasing 08/10/07.</v>
          </cell>
          <cell r="AU125" t="str">
            <v>*</v>
          </cell>
          <cell r="AV125" t="str">
            <v>not budgeted in FY09</v>
          </cell>
          <cell r="AW125" t="str">
            <v/>
          </cell>
          <cell r="AX125" t="str">
            <v>No</v>
          </cell>
          <cell r="AY125" t="str">
            <v/>
          </cell>
          <cell r="BA125">
            <v>0</v>
          </cell>
          <cell r="BB125">
            <v>-2949.09</v>
          </cell>
          <cell r="BC125">
            <v>0</v>
          </cell>
          <cell r="BD125">
            <v>0</v>
          </cell>
          <cell r="BE125">
            <v>0</v>
          </cell>
          <cell r="BG125">
            <v>0</v>
          </cell>
          <cell r="BI125">
            <v>-2949.09</v>
          </cell>
          <cell r="BJ125">
            <v>2949.09</v>
          </cell>
          <cell r="BK125">
            <v>0</v>
          </cell>
          <cell r="BL125">
            <v>-2949.09</v>
          </cell>
          <cell r="BM125">
            <v>-2949.09</v>
          </cell>
        </row>
        <row r="126">
          <cell r="B126" t="str">
            <v>2007-PCS-002</v>
          </cell>
          <cell r="C126" t="str">
            <v>Hosp. Routine Repl. FY07 C/O</v>
          </cell>
          <cell r="D126" t="str">
            <v>Hospital Replacement Budget</v>
          </cell>
          <cell r="E126" t="str">
            <v>Prior Years Routine Replacement</v>
          </cell>
          <cell r="H126" t="str">
            <v>*</v>
          </cell>
          <cell r="I126" t="str">
            <v>Unit Patient Monitors</v>
          </cell>
          <cell r="N126">
            <v>1187892.95</v>
          </cell>
          <cell r="S126">
            <v>15000</v>
          </cell>
          <cell r="T126">
            <v>0</v>
          </cell>
          <cell r="U126">
            <v>0</v>
          </cell>
          <cell r="V126">
            <v>15000</v>
          </cell>
          <cell r="W126">
            <v>0</v>
          </cell>
          <cell r="X126">
            <v>0</v>
          </cell>
          <cell r="Z126">
            <v>0</v>
          </cell>
          <cell r="AD126">
            <v>0</v>
          </cell>
          <cell r="AE126">
            <v>15000</v>
          </cell>
          <cell r="AF126">
            <v>15000</v>
          </cell>
          <cell r="AG126">
            <v>0</v>
          </cell>
          <cell r="AH126">
            <v>-15000</v>
          </cell>
          <cell r="AI126">
            <v>-15000</v>
          </cell>
          <cell r="AJ126" t="str">
            <v>n/a</v>
          </cell>
          <cell r="AK126">
            <v>1202892.95</v>
          </cell>
          <cell r="AL126">
            <v>0</v>
          </cell>
          <cell r="AM126">
            <v>1065461</v>
          </cell>
          <cell r="AO126">
            <v>-15000</v>
          </cell>
          <cell r="AP126">
            <v>-137431.94999999995</v>
          </cell>
          <cell r="AQ126">
            <v>-1065461</v>
          </cell>
          <cell r="AR126" t="str">
            <v>n/a</v>
          </cell>
          <cell r="AS126">
            <v>0</v>
          </cell>
          <cell r="AT126" t="str">
            <v>Final spending on FY07 capital.  No C/O for FY08.</v>
          </cell>
          <cell r="AU126" t="str">
            <v>*</v>
          </cell>
          <cell r="AV126" t="str">
            <v>not budgeted in FY09</v>
          </cell>
          <cell r="AW126" t="str">
            <v/>
          </cell>
          <cell r="AX126" t="str">
            <v>No</v>
          </cell>
          <cell r="AY126" t="str">
            <v/>
          </cell>
          <cell r="BA126">
            <v>0</v>
          </cell>
          <cell r="BB126">
            <v>-15000</v>
          </cell>
          <cell r="BC126">
            <v>0</v>
          </cell>
          <cell r="BD126">
            <v>0</v>
          </cell>
          <cell r="BE126">
            <v>0</v>
          </cell>
          <cell r="BG126">
            <v>0</v>
          </cell>
          <cell r="BI126">
            <v>-15000</v>
          </cell>
          <cell r="BJ126">
            <v>15000</v>
          </cell>
          <cell r="BK126">
            <v>0</v>
          </cell>
          <cell r="BL126">
            <v>-15000</v>
          </cell>
          <cell r="BM126">
            <v>-15000</v>
          </cell>
        </row>
        <row r="127">
          <cell r="B127" t="str">
            <v>2007-PCS-003</v>
          </cell>
          <cell r="C127" t="str">
            <v>Hosp. Routine Repl. FY07 C/O</v>
          </cell>
          <cell r="D127" t="str">
            <v>Hospital Replacement Budget</v>
          </cell>
          <cell r="E127" t="str">
            <v>Prior Years Routine Replacement</v>
          </cell>
          <cell r="H127" t="str">
            <v>*</v>
          </cell>
          <cell r="I127" t="str">
            <v>M0130733-IntelliVue MP50</v>
          </cell>
          <cell r="N127">
            <v>577126.63</v>
          </cell>
          <cell r="O127">
            <v>0</v>
          </cell>
          <cell r="P127">
            <v>13200</v>
          </cell>
          <cell r="Q127">
            <v>0</v>
          </cell>
          <cell r="R127">
            <v>13200</v>
          </cell>
          <cell r="S127">
            <v>0</v>
          </cell>
          <cell r="T127">
            <v>0</v>
          </cell>
          <cell r="U127">
            <v>0</v>
          </cell>
          <cell r="V127">
            <v>0</v>
          </cell>
          <cell r="W127">
            <v>0</v>
          </cell>
          <cell r="X127">
            <v>0</v>
          </cell>
          <cell r="Z127">
            <v>0</v>
          </cell>
          <cell r="AD127">
            <v>0</v>
          </cell>
          <cell r="AE127">
            <v>13200</v>
          </cell>
          <cell r="AF127">
            <v>13200</v>
          </cell>
          <cell r="AG127">
            <v>0</v>
          </cell>
          <cell r="AH127">
            <v>-13200</v>
          </cell>
          <cell r="AI127">
            <v>-13200</v>
          </cell>
          <cell r="AJ127" t="str">
            <v>n/a</v>
          </cell>
          <cell r="AK127">
            <v>590326.63</v>
          </cell>
          <cell r="AL127">
            <v>0</v>
          </cell>
          <cell r="AM127">
            <v>599042.78062500001</v>
          </cell>
          <cell r="AO127">
            <v>-13200</v>
          </cell>
          <cell r="AP127">
            <v>8716.1506250000093</v>
          </cell>
          <cell r="AQ127">
            <v>-599042.78062500001</v>
          </cell>
          <cell r="AR127" t="str">
            <v>n/a</v>
          </cell>
          <cell r="AS127">
            <v>0</v>
          </cell>
          <cell r="AT127" t="str">
            <v>sent to purchasing 02/13/07. $18,176 of open commitments at FY08 c/o. VP declined to carry over as project was completed earlier in 2007.</v>
          </cell>
          <cell r="AU127" t="str">
            <v>*</v>
          </cell>
          <cell r="AV127" t="str">
            <v>not budgeted in FY09</v>
          </cell>
          <cell r="AW127" t="str">
            <v/>
          </cell>
          <cell r="AX127" t="str">
            <v>No</v>
          </cell>
          <cell r="AY127" t="str">
            <v/>
          </cell>
          <cell r="BA127">
            <v>0</v>
          </cell>
          <cell r="BB127">
            <v>-13200</v>
          </cell>
          <cell r="BC127">
            <v>0</v>
          </cell>
          <cell r="BD127">
            <v>0</v>
          </cell>
          <cell r="BE127">
            <v>0</v>
          </cell>
          <cell r="BG127">
            <v>0</v>
          </cell>
          <cell r="BH127">
            <v>8716.1506250000093</v>
          </cell>
          <cell r="BI127">
            <v>-13200</v>
          </cell>
          <cell r="BJ127">
            <v>13200</v>
          </cell>
          <cell r="BK127">
            <v>8716.1506250000093</v>
          </cell>
          <cell r="BL127">
            <v>-13200</v>
          </cell>
          <cell r="BM127">
            <v>-13200</v>
          </cell>
          <cell r="BN127" t="str">
            <v>Carryover remaining commitments after LTD spending or cancel Pos</v>
          </cell>
        </row>
        <row r="128">
          <cell r="B128" t="str">
            <v>2007-PCS-004</v>
          </cell>
          <cell r="C128" t="str">
            <v>Hosp. Routine Repl. FY07 C/O</v>
          </cell>
          <cell r="D128" t="str">
            <v>Hospital Replacement Budget</v>
          </cell>
          <cell r="E128" t="str">
            <v>Prior Years Routine Replacement</v>
          </cell>
          <cell r="H128" t="str">
            <v>*</v>
          </cell>
          <cell r="I128" t="str">
            <v>Unit Patient Monitors</v>
          </cell>
          <cell r="N128">
            <v>0</v>
          </cell>
          <cell r="O128">
            <v>0</v>
          </cell>
          <cell r="P128">
            <v>0</v>
          </cell>
          <cell r="Q128">
            <v>0</v>
          </cell>
          <cell r="R128">
            <v>0</v>
          </cell>
          <cell r="S128">
            <v>832881.95</v>
          </cell>
          <cell r="T128">
            <v>11300</v>
          </cell>
          <cell r="U128">
            <v>0</v>
          </cell>
          <cell r="V128">
            <v>844181.95</v>
          </cell>
          <cell r="W128">
            <v>0</v>
          </cell>
          <cell r="X128">
            <v>0</v>
          </cell>
          <cell r="Z128">
            <v>0</v>
          </cell>
          <cell r="AD128">
            <v>0</v>
          </cell>
          <cell r="AE128">
            <v>844181.95</v>
          </cell>
          <cell r="AF128">
            <v>844181.95</v>
          </cell>
          <cell r="AG128">
            <v>914658</v>
          </cell>
          <cell r="AH128">
            <v>70476.050000000047</v>
          </cell>
          <cell r="AI128">
            <v>70476.050000000047</v>
          </cell>
          <cell r="AJ128">
            <v>0.92294819484441171</v>
          </cell>
          <cell r="AK128">
            <v>844181.95</v>
          </cell>
          <cell r="AL128">
            <v>914658</v>
          </cell>
          <cell r="AM128">
            <v>853130.79700000002</v>
          </cell>
          <cell r="AO128">
            <v>-844181.95</v>
          </cell>
          <cell r="AP128">
            <v>8948.8470000000671</v>
          </cell>
          <cell r="AQ128">
            <v>61527.20299999998</v>
          </cell>
          <cell r="AR128">
            <v>0.93273201240244985</v>
          </cell>
          <cell r="AS128">
            <v>0</v>
          </cell>
          <cell r="AT128">
            <v>0</v>
          </cell>
          <cell r="AU128" t="str">
            <v>*</v>
          </cell>
          <cell r="AX128" t="str">
            <v>No</v>
          </cell>
          <cell r="AY128" t="str">
            <v>RELEASE</v>
          </cell>
          <cell r="BA128">
            <v>-70476.050000000047</v>
          </cell>
          <cell r="BB128">
            <v>0</v>
          </cell>
          <cell r="BC128">
            <v>0</v>
          </cell>
          <cell r="BD128">
            <v>-70476.050000000047</v>
          </cell>
          <cell r="BE128">
            <v>0</v>
          </cell>
          <cell r="BG128">
            <v>0</v>
          </cell>
          <cell r="BH128">
            <v>8948.8470000000671</v>
          </cell>
          <cell r="BI128">
            <v>0</v>
          </cell>
          <cell r="BJ128">
            <v>-70476.050000000047</v>
          </cell>
          <cell r="BK128">
            <v>8948.8470000000671</v>
          </cell>
          <cell r="BL128">
            <v>70476.050000000047</v>
          </cell>
          <cell r="BM128">
            <v>0</v>
          </cell>
          <cell r="BN128" t="str">
            <v>Carryover remaining commitments after LTD spending or cancel Pos</v>
          </cell>
        </row>
        <row r="129">
          <cell r="B129" t="str">
            <v>2007-PCS-007</v>
          </cell>
          <cell r="C129" t="str">
            <v>Hosp. Routine Repl. FY07 C/O</v>
          </cell>
          <cell r="D129" t="str">
            <v>Hospital Replacement Budget</v>
          </cell>
          <cell r="E129" t="str">
            <v>Prior Years Routine Replacement</v>
          </cell>
          <cell r="H129" t="str">
            <v>*</v>
          </cell>
          <cell r="I129" t="str">
            <v>Water Treatment System</v>
          </cell>
          <cell r="N129">
            <v>0</v>
          </cell>
          <cell r="O129">
            <v>0</v>
          </cell>
          <cell r="P129">
            <v>0</v>
          </cell>
          <cell r="Q129">
            <v>0</v>
          </cell>
          <cell r="R129">
            <v>0</v>
          </cell>
          <cell r="S129">
            <v>0</v>
          </cell>
          <cell r="T129">
            <v>0</v>
          </cell>
          <cell r="U129">
            <v>0</v>
          </cell>
          <cell r="V129">
            <v>0</v>
          </cell>
          <cell r="W129">
            <v>0</v>
          </cell>
          <cell r="X129">
            <v>0</v>
          </cell>
          <cell r="Z129">
            <v>0</v>
          </cell>
          <cell r="AD129">
            <v>0</v>
          </cell>
          <cell r="AE129">
            <v>0</v>
          </cell>
          <cell r="AF129">
            <v>0</v>
          </cell>
          <cell r="AG129">
            <v>46655</v>
          </cell>
          <cell r="AH129">
            <v>46655</v>
          </cell>
          <cell r="AI129">
            <v>46655</v>
          </cell>
          <cell r="AJ129">
            <v>0</v>
          </cell>
          <cell r="AK129">
            <v>0</v>
          </cell>
          <cell r="AL129">
            <v>46655</v>
          </cell>
          <cell r="AM129">
            <v>23551.369649999997</v>
          </cell>
          <cell r="AN129">
            <v>23551.369649999997</v>
          </cell>
          <cell r="AO129">
            <v>23551.369649999997</v>
          </cell>
          <cell r="AP129">
            <v>23551.369649999997</v>
          </cell>
          <cell r="AQ129">
            <v>23103.630350000003</v>
          </cell>
          <cell r="AR129">
            <v>0.50479840638731099</v>
          </cell>
          <cell r="AS129">
            <v>0</v>
          </cell>
          <cell r="AT129">
            <v>0</v>
          </cell>
          <cell r="AU129" t="str">
            <v>*</v>
          </cell>
          <cell r="AW129" t="str">
            <v/>
          </cell>
          <cell r="AX129" t="str">
            <v>No</v>
          </cell>
          <cell r="AY129" t="str">
            <v>SUBMITTED</v>
          </cell>
          <cell r="BA129">
            <v>-46655</v>
          </cell>
          <cell r="BB129">
            <v>0</v>
          </cell>
          <cell r="BC129">
            <v>0</v>
          </cell>
          <cell r="BD129">
            <v>-46655</v>
          </cell>
          <cell r="BE129">
            <v>0</v>
          </cell>
          <cell r="BG129">
            <v>0</v>
          </cell>
          <cell r="BI129">
            <v>0</v>
          </cell>
          <cell r="BJ129">
            <v>-46655</v>
          </cell>
          <cell r="BK129">
            <v>0</v>
          </cell>
          <cell r="BL129">
            <v>46655</v>
          </cell>
          <cell r="BM129">
            <v>0</v>
          </cell>
        </row>
        <row r="130">
          <cell r="B130" t="str">
            <v>2007-PCS-010</v>
          </cell>
          <cell r="C130" t="str">
            <v>Hosp. Routine Repl. FY07 C/O</v>
          </cell>
          <cell r="D130" t="str">
            <v>Hospital Replacement Budget</v>
          </cell>
          <cell r="E130" t="str">
            <v>Prior Years Routine Replacement</v>
          </cell>
          <cell r="H130" t="str">
            <v>*</v>
          </cell>
          <cell r="I130" t="str">
            <v>Expansion to remote monitoring</v>
          </cell>
          <cell r="N130">
            <v>0</v>
          </cell>
          <cell r="O130">
            <v>0</v>
          </cell>
          <cell r="P130">
            <v>0</v>
          </cell>
          <cell r="Q130">
            <v>0</v>
          </cell>
          <cell r="R130">
            <v>0</v>
          </cell>
          <cell r="S130">
            <v>0</v>
          </cell>
          <cell r="T130">
            <v>0</v>
          </cell>
          <cell r="U130">
            <v>0</v>
          </cell>
          <cell r="V130">
            <v>0</v>
          </cell>
          <cell r="W130">
            <v>0</v>
          </cell>
          <cell r="X130">
            <v>0</v>
          </cell>
          <cell r="Z130">
            <v>0</v>
          </cell>
          <cell r="AD130">
            <v>0</v>
          </cell>
          <cell r="AE130">
            <v>0</v>
          </cell>
          <cell r="AF130">
            <v>0</v>
          </cell>
          <cell r="AG130">
            <v>128925</v>
          </cell>
          <cell r="AH130">
            <v>128925</v>
          </cell>
          <cell r="AI130">
            <v>128925</v>
          </cell>
          <cell r="AJ130">
            <v>0</v>
          </cell>
          <cell r="AK130">
            <v>0</v>
          </cell>
          <cell r="AL130">
            <v>128925</v>
          </cell>
          <cell r="AM130">
            <v>0</v>
          </cell>
          <cell r="AO130">
            <v>0</v>
          </cell>
          <cell r="AP130">
            <v>0</v>
          </cell>
          <cell r="AQ130">
            <v>128925</v>
          </cell>
          <cell r="AR130">
            <v>0</v>
          </cell>
          <cell r="AS130">
            <v>0</v>
          </cell>
          <cell r="AT130">
            <v>0</v>
          </cell>
          <cell r="AU130" t="str">
            <v>*</v>
          </cell>
          <cell r="AW130" t="str">
            <v>No PRs</v>
          </cell>
          <cell r="AX130" t="str">
            <v>No</v>
          </cell>
          <cell r="AY130" t="str">
            <v>RELEASE</v>
          </cell>
          <cell r="BA130">
            <v>-128925</v>
          </cell>
          <cell r="BB130">
            <v>0</v>
          </cell>
          <cell r="BC130">
            <v>0</v>
          </cell>
          <cell r="BD130">
            <v>-128925</v>
          </cell>
          <cell r="BE130">
            <v>0</v>
          </cell>
          <cell r="BG130">
            <v>0</v>
          </cell>
          <cell r="BI130">
            <v>0</v>
          </cell>
          <cell r="BJ130">
            <v>-128925</v>
          </cell>
          <cell r="BK130">
            <v>0</v>
          </cell>
          <cell r="BL130">
            <v>128925</v>
          </cell>
          <cell r="BM130">
            <v>0</v>
          </cell>
        </row>
        <row r="131">
          <cell r="B131" t="str">
            <v>2007-PCS-011</v>
          </cell>
          <cell r="C131" t="str">
            <v>Hosp. Routine Repl. FY07 C/O</v>
          </cell>
          <cell r="D131" t="str">
            <v>Hospital Replacement Budget</v>
          </cell>
          <cell r="E131" t="str">
            <v>Prior Years Routine Replacement</v>
          </cell>
          <cell r="H131" t="str">
            <v>*</v>
          </cell>
          <cell r="I131" t="str">
            <v>Remote Patient Monitoring</v>
          </cell>
          <cell r="N131">
            <v>0</v>
          </cell>
          <cell r="O131">
            <v>0</v>
          </cell>
          <cell r="P131">
            <v>0</v>
          </cell>
          <cell r="Q131">
            <v>0</v>
          </cell>
          <cell r="R131">
            <v>0</v>
          </cell>
          <cell r="S131">
            <v>0</v>
          </cell>
          <cell r="T131">
            <v>0</v>
          </cell>
          <cell r="U131">
            <v>0</v>
          </cell>
          <cell r="V131">
            <v>0</v>
          </cell>
          <cell r="W131">
            <v>0</v>
          </cell>
          <cell r="X131">
            <v>0</v>
          </cell>
          <cell r="Z131">
            <v>0</v>
          </cell>
          <cell r="AD131">
            <v>0</v>
          </cell>
          <cell r="AE131">
            <v>0</v>
          </cell>
          <cell r="AF131">
            <v>0</v>
          </cell>
          <cell r="AG131">
            <v>128924</v>
          </cell>
          <cell r="AH131">
            <v>128924</v>
          </cell>
          <cell r="AI131">
            <v>128924</v>
          </cell>
          <cell r="AJ131">
            <v>0</v>
          </cell>
          <cell r="AK131">
            <v>0</v>
          </cell>
          <cell r="AL131">
            <v>128924</v>
          </cell>
          <cell r="AM131">
            <v>0</v>
          </cell>
          <cell r="AO131">
            <v>0</v>
          </cell>
          <cell r="AP131">
            <v>0</v>
          </cell>
          <cell r="AQ131">
            <v>128924</v>
          </cell>
          <cell r="AR131">
            <v>0</v>
          </cell>
          <cell r="AS131">
            <v>0</v>
          </cell>
          <cell r="AT131">
            <v>0</v>
          </cell>
          <cell r="AU131" t="str">
            <v>*</v>
          </cell>
          <cell r="AW131" t="str">
            <v>No PRs</v>
          </cell>
          <cell r="AX131" t="str">
            <v>No</v>
          </cell>
          <cell r="AY131" t="str">
            <v>RELEASE</v>
          </cell>
          <cell r="BA131">
            <v>-128924</v>
          </cell>
          <cell r="BB131">
            <v>0</v>
          </cell>
          <cell r="BC131">
            <v>0</v>
          </cell>
          <cell r="BD131">
            <v>-128924</v>
          </cell>
          <cell r="BE131">
            <v>0</v>
          </cell>
          <cell r="BG131">
            <v>0</v>
          </cell>
          <cell r="BI131">
            <v>0</v>
          </cell>
          <cell r="BJ131">
            <v>-128924</v>
          </cell>
          <cell r="BK131">
            <v>0</v>
          </cell>
          <cell r="BL131">
            <v>128924</v>
          </cell>
          <cell r="BM131">
            <v>0</v>
          </cell>
        </row>
        <row r="132">
          <cell r="B132" t="str">
            <v>2007-PCS-202</v>
          </cell>
          <cell r="C132" t="str">
            <v>Hosp. Routine Repl. FY07 C/O</v>
          </cell>
          <cell r="D132" t="str">
            <v>Hospital Replacement Budget</v>
          </cell>
          <cell r="E132" t="str">
            <v>Prior Years Routine Replacement</v>
          </cell>
          <cell r="H132" t="str">
            <v>*</v>
          </cell>
          <cell r="I132" t="str">
            <v>Site Rite IV Insertion Device</v>
          </cell>
          <cell r="N132">
            <v>0</v>
          </cell>
          <cell r="O132">
            <v>16387.5</v>
          </cell>
          <cell r="P132">
            <v>0</v>
          </cell>
          <cell r="Q132">
            <v>0</v>
          </cell>
          <cell r="R132">
            <v>16387.5</v>
          </cell>
          <cell r="S132">
            <v>0</v>
          </cell>
          <cell r="T132">
            <v>0</v>
          </cell>
          <cell r="U132">
            <v>0</v>
          </cell>
          <cell r="V132">
            <v>0</v>
          </cell>
          <cell r="W132">
            <v>0</v>
          </cell>
          <cell r="X132">
            <v>0</v>
          </cell>
          <cell r="Z132">
            <v>0</v>
          </cell>
          <cell r="AD132">
            <v>0</v>
          </cell>
          <cell r="AE132">
            <v>16387.5</v>
          </cell>
          <cell r="AF132">
            <v>16387.5</v>
          </cell>
          <cell r="AG132">
            <v>18673</v>
          </cell>
          <cell r="AH132">
            <v>2285.5</v>
          </cell>
          <cell r="AI132">
            <v>2285.5</v>
          </cell>
          <cell r="AJ132">
            <v>0.87760402720505548</v>
          </cell>
          <cell r="AK132">
            <v>16387.5</v>
          </cell>
          <cell r="AL132">
            <v>18673</v>
          </cell>
          <cell r="AM132">
            <v>16387.5</v>
          </cell>
          <cell r="AO132">
            <v>-16387.5</v>
          </cell>
          <cell r="AP132">
            <v>0</v>
          </cell>
          <cell r="AQ132">
            <v>2285.5</v>
          </cell>
          <cell r="AR132">
            <v>0.87760402720505548</v>
          </cell>
          <cell r="AS132">
            <v>0</v>
          </cell>
          <cell r="AT132">
            <v>0</v>
          </cell>
          <cell r="AU132" t="str">
            <v>*</v>
          </cell>
          <cell r="AX132" t="str">
            <v>No</v>
          </cell>
          <cell r="AY132" t="str">
            <v>RELEASE</v>
          </cell>
          <cell r="BA132">
            <v>-2285.5</v>
          </cell>
          <cell r="BB132">
            <v>0</v>
          </cell>
          <cell r="BC132">
            <v>0</v>
          </cell>
          <cell r="BD132">
            <v>-2285.5</v>
          </cell>
          <cell r="BE132">
            <v>0</v>
          </cell>
          <cell r="BG132">
            <v>0</v>
          </cell>
          <cell r="BI132">
            <v>0</v>
          </cell>
          <cell r="BJ132">
            <v>-2285.5</v>
          </cell>
          <cell r="BK132">
            <v>0</v>
          </cell>
          <cell r="BL132">
            <v>2285.5</v>
          </cell>
          <cell r="BM132">
            <v>0</v>
          </cell>
        </row>
        <row r="133">
          <cell r="B133" t="str">
            <v>2007-PCS-203</v>
          </cell>
          <cell r="C133" t="str">
            <v>Hosp. Routine Repl. FY07 C/O</v>
          </cell>
          <cell r="D133" t="str">
            <v>Hospital Replacement Budget</v>
          </cell>
          <cell r="E133" t="str">
            <v>Prior Years Routine Replacement</v>
          </cell>
          <cell r="H133" t="str">
            <v>*</v>
          </cell>
          <cell r="I133" t="str">
            <v>Site Rite IV Insertion Device</v>
          </cell>
          <cell r="N133">
            <v>0</v>
          </cell>
          <cell r="O133">
            <v>16387.5</v>
          </cell>
          <cell r="P133">
            <v>0</v>
          </cell>
          <cell r="Q133">
            <v>0</v>
          </cell>
          <cell r="R133">
            <v>16387.5</v>
          </cell>
          <cell r="S133">
            <v>0</v>
          </cell>
          <cell r="T133">
            <v>0</v>
          </cell>
          <cell r="U133">
            <v>0</v>
          </cell>
          <cell r="V133">
            <v>0</v>
          </cell>
          <cell r="W133">
            <v>0</v>
          </cell>
          <cell r="X133">
            <v>0</v>
          </cell>
          <cell r="Z133">
            <v>0</v>
          </cell>
          <cell r="AD133">
            <v>0</v>
          </cell>
          <cell r="AE133">
            <v>16387.5</v>
          </cell>
          <cell r="AF133">
            <v>16387.5</v>
          </cell>
          <cell r="AG133">
            <v>18673</v>
          </cell>
          <cell r="AH133">
            <v>2285.5</v>
          </cell>
          <cell r="AI133">
            <v>2285.5</v>
          </cell>
          <cell r="AJ133">
            <v>0.87760402720505548</v>
          </cell>
          <cell r="AK133">
            <v>16387.5</v>
          </cell>
          <cell r="AL133">
            <v>18673</v>
          </cell>
          <cell r="AM133">
            <v>16387.5</v>
          </cell>
          <cell r="AO133">
            <v>-16387.5</v>
          </cell>
          <cell r="AP133">
            <v>0</v>
          </cell>
          <cell r="AQ133">
            <v>2285.5</v>
          </cell>
          <cell r="AR133">
            <v>0.87760402720505548</v>
          </cell>
          <cell r="AS133">
            <v>0</v>
          </cell>
          <cell r="AT133">
            <v>0</v>
          </cell>
          <cell r="AU133" t="str">
            <v>*</v>
          </cell>
          <cell r="AX133" t="str">
            <v>No</v>
          </cell>
          <cell r="AY133" t="str">
            <v>RELEASE</v>
          </cell>
          <cell r="BA133">
            <v>-2285.5</v>
          </cell>
          <cell r="BB133">
            <v>0</v>
          </cell>
          <cell r="BC133">
            <v>0</v>
          </cell>
          <cell r="BD133">
            <v>-2285.5</v>
          </cell>
          <cell r="BE133">
            <v>0</v>
          </cell>
          <cell r="BG133">
            <v>0</v>
          </cell>
          <cell r="BI133">
            <v>0</v>
          </cell>
          <cell r="BJ133">
            <v>-2285.5</v>
          </cell>
          <cell r="BK133">
            <v>0</v>
          </cell>
          <cell r="BL133">
            <v>2285.5</v>
          </cell>
          <cell r="BM133">
            <v>0</v>
          </cell>
        </row>
        <row r="134">
          <cell r="B134" t="str">
            <v>2007-PCS-205</v>
          </cell>
          <cell r="C134" t="str">
            <v>Hosp. Routine Repl. FY07 C/O</v>
          </cell>
          <cell r="D134" t="str">
            <v>Hospital Replacement Budget</v>
          </cell>
          <cell r="E134" t="str">
            <v>Prior Years Routine Replacement</v>
          </cell>
          <cell r="H134" t="str">
            <v>*</v>
          </cell>
          <cell r="I134" t="str">
            <v>Patient Lift (x3)</v>
          </cell>
          <cell r="N134">
            <v>0</v>
          </cell>
          <cell r="O134">
            <v>0</v>
          </cell>
          <cell r="P134">
            <v>0</v>
          </cell>
          <cell r="Q134">
            <v>0</v>
          </cell>
          <cell r="R134">
            <v>0</v>
          </cell>
          <cell r="S134">
            <v>0</v>
          </cell>
          <cell r="T134">
            <v>0</v>
          </cell>
          <cell r="U134">
            <v>0</v>
          </cell>
          <cell r="V134">
            <v>0</v>
          </cell>
          <cell r="W134">
            <v>0</v>
          </cell>
          <cell r="X134">
            <v>0</v>
          </cell>
          <cell r="Z134">
            <v>0</v>
          </cell>
          <cell r="AD134">
            <v>0</v>
          </cell>
          <cell r="AE134">
            <v>0</v>
          </cell>
          <cell r="AF134">
            <v>0</v>
          </cell>
          <cell r="AG134">
            <v>24437</v>
          </cell>
          <cell r="AH134">
            <v>24437</v>
          </cell>
          <cell r="AI134">
            <v>24437</v>
          </cell>
          <cell r="AJ134">
            <v>0</v>
          </cell>
          <cell r="AK134">
            <v>0</v>
          </cell>
          <cell r="AL134">
            <v>24437</v>
          </cell>
          <cell r="AM134">
            <v>0</v>
          </cell>
          <cell r="AO134">
            <v>0</v>
          </cell>
          <cell r="AP134">
            <v>0</v>
          </cell>
          <cell r="AQ134">
            <v>24437</v>
          </cell>
          <cell r="AR134">
            <v>0</v>
          </cell>
          <cell r="AS134">
            <v>0</v>
          </cell>
          <cell r="AT134">
            <v>0</v>
          </cell>
          <cell r="AU134" t="str">
            <v>*</v>
          </cell>
          <cell r="AW134" t="str">
            <v>No PRs</v>
          </cell>
          <cell r="AX134" t="str">
            <v>No</v>
          </cell>
          <cell r="AY134" t="str">
            <v>PENDING</v>
          </cell>
          <cell r="BA134">
            <v>-24437</v>
          </cell>
          <cell r="BB134">
            <v>0</v>
          </cell>
          <cell r="BC134">
            <v>0</v>
          </cell>
          <cell r="BD134">
            <v>-24437</v>
          </cell>
          <cell r="BE134">
            <v>0</v>
          </cell>
          <cell r="BG134">
            <v>0</v>
          </cell>
          <cell r="BI134">
            <v>0</v>
          </cell>
          <cell r="BJ134">
            <v>-24437</v>
          </cell>
          <cell r="BK134">
            <v>0</v>
          </cell>
          <cell r="BL134">
            <v>24437</v>
          </cell>
          <cell r="BM134">
            <v>0</v>
          </cell>
          <cell r="BN134" t="str">
            <v>Per Joan Forte on 08/26/08, vendor quote may not be received by end of year.</v>
          </cell>
        </row>
        <row r="135">
          <cell r="B135" t="str">
            <v>2008-OPS-414</v>
          </cell>
          <cell r="C135" t="str">
            <v>Hosp. Routine Repl. FY08 C/O</v>
          </cell>
          <cell r="D135" t="str">
            <v>Hospital Replacement Budget</v>
          </cell>
          <cell r="E135" t="str">
            <v>Prior Years Routine Replacement</v>
          </cell>
          <cell r="H135" t="str">
            <v>*</v>
          </cell>
          <cell r="I135" t="str">
            <v>M0130572-Propaq Monitor (x2)</v>
          </cell>
          <cell r="U135">
            <v>0</v>
          </cell>
          <cell r="V135">
            <v>0</v>
          </cell>
          <cell r="W135">
            <v>0</v>
          </cell>
          <cell r="X135">
            <v>0</v>
          </cell>
          <cell r="AE135">
            <v>0</v>
          </cell>
          <cell r="AF135">
            <v>21584.18</v>
          </cell>
          <cell r="AG135">
            <v>21584</v>
          </cell>
          <cell r="AH135">
            <v>21584</v>
          </cell>
          <cell r="AI135">
            <v>-0.18000000000029104</v>
          </cell>
          <cell r="AJ135">
            <v>0</v>
          </cell>
          <cell r="AK135">
            <v>21584.18</v>
          </cell>
          <cell r="AL135">
            <v>21584</v>
          </cell>
          <cell r="AM135">
            <v>21584.18</v>
          </cell>
          <cell r="AN135">
            <v>21584.18</v>
          </cell>
          <cell r="AO135">
            <v>21584.18</v>
          </cell>
          <cell r="AP135">
            <v>0</v>
          </cell>
          <cell r="AQ135">
            <v>-0.18000000000029104</v>
          </cell>
          <cell r="AR135">
            <v>1.0000083395107486</v>
          </cell>
          <cell r="AS135">
            <v>0</v>
          </cell>
          <cell r="AT135">
            <v>0</v>
          </cell>
          <cell r="AU135" t="str">
            <v>*</v>
          </cell>
          <cell r="AX135" t="str">
            <v>No</v>
          </cell>
          <cell r="AY135" t="str">
            <v>PENDING</v>
          </cell>
          <cell r="BA135">
            <v>-21584</v>
          </cell>
          <cell r="BB135">
            <v>-0.18000000000029104</v>
          </cell>
          <cell r="BC135">
            <v>0</v>
          </cell>
          <cell r="BE135">
            <v>0</v>
          </cell>
          <cell r="BG135">
            <v>0</v>
          </cell>
          <cell r="BH135">
            <v>0</v>
          </cell>
          <cell r="BI135">
            <v>-0.18000000000029104</v>
          </cell>
          <cell r="BJ135">
            <v>0.18000000000029104</v>
          </cell>
          <cell r="BK135">
            <v>21584.18</v>
          </cell>
          <cell r="BL135">
            <v>-0.18000000000029104</v>
          </cell>
          <cell r="BM135">
            <v>-0.18000000000029104</v>
          </cell>
          <cell r="BN135" t="str">
            <v>Carryover remaining commitments after LTD spending or cancel Pos</v>
          </cell>
        </row>
        <row r="136">
          <cell r="B136" t="str">
            <v>2008-OPS-424</v>
          </cell>
          <cell r="C136" t="str">
            <v>Hosp. Routine Repl. FY08 C/O</v>
          </cell>
          <cell r="I136" t="str">
            <v>IntelliVue MP 30 cardiac monitors</v>
          </cell>
          <cell r="AF136">
            <v>0</v>
          </cell>
          <cell r="AG136">
            <v>139539</v>
          </cell>
          <cell r="AH136">
            <v>139539</v>
          </cell>
          <cell r="AI136">
            <v>139539</v>
          </cell>
          <cell r="AJ136">
            <v>0</v>
          </cell>
          <cell r="AK136">
            <v>0</v>
          </cell>
          <cell r="AM136">
            <v>139538.98052500002</v>
          </cell>
          <cell r="AN136">
            <v>139538.98052500002</v>
          </cell>
          <cell r="AO136">
            <v>139538.98052500002</v>
          </cell>
          <cell r="BB136">
            <v>0</v>
          </cell>
          <cell r="BC136">
            <v>0</v>
          </cell>
          <cell r="BE136">
            <v>-139539</v>
          </cell>
          <cell r="BJ136">
            <v>-139539</v>
          </cell>
          <cell r="BN136" t="str">
            <v>Carryover will be needed if not spent in FY08.</v>
          </cell>
        </row>
        <row r="137">
          <cell r="B137" t="str">
            <v>2008-OPS-601</v>
          </cell>
          <cell r="C137" t="str">
            <v>Hosp. Routine Repl. FY08 C/O</v>
          </cell>
          <cell r="D137" t="str">
            <v>Hospital Replacement Budget</v>
          </cell>
          <cell r="E137" t="str">
            <v>Prior Years Routine Replacement</v>
          </cell>
          <cell r="H137" t="str">
            <v>*</v>
          </cell>
          <cell r="I137" t="str">
            <v>Evita service kits (x36)</v>
          </cell>
          <cell r="S137">
            <v>0</v>
          </cell>
          <cell r="T137">
            <v>0</v>
          </cell>
          <cell r="U137">
            <v>0</v>
          </cell>
          <cell r="V137">
            <v>0</v>
          </cell>
          <cell r="W137">
            <v>0</v>
          </cell>
          <cell r="X137">
            <v>0</v>
          </cell>
          <cell r="Z137">
            <v>0</v>
          </cell>
          <cell r="AD137">
            <v>0</v>
          </cell>
          <cell r="AE137">
            <v>0</v>
          </cell>
          <cell r="AF137">
            <v>0</v>
          </cell>
          <cell r="AG137">
            <v>142</v>
          </cell>
          <cell r="AH137">
            <v>142</v>
          </cell>
          <cell r="AI137">
            <v>142</v>
          </cell>
          <cell r="AJ137">
            <v>0</v>
          </cell>
          <cell r="AK137">
            <v>0</v>
          </cell>
          <cell r="AL137">
            <v>142</v>
          </cell>
          <cell r="AM137">
            <v>142.10120000000461</v>
          </cell>
          <cell r="AN137">
            <v>142.10120000000461</v>
          </cell>
          <cell r="AO137">
            <v>142.10120000000461</v>
          </cell>
          <cell r="AP137">
            <v>142.10120000000461</v>
          </cell>
          <cell r="AQ137">
            <v>-0.10120000000461005</v>
          </cell>
          <cell r="AR137">
            <v>1.0007126760563705</v>
          </cell>
          <cell r="AS137">
            <v>0</v>
          </cell>
          <cell r="AT137">
            <v>0</v>
          </cell>
          <cell r="AU137" t="str">
            <v>*</v>
          </cell>
          <cell r="AW137" t="str">
            <v/>
          </cell>
          <cell r="AX137" t="str">
            <v>No</v>
          </cell>
          <cell r="AY137" t="str">
            <v>RELEASE</v>
          </cell>
          <cell r="BA137">
            <v>-142</v>
          </cell>
          <cell r="BB137">
            <v>0</v>
          </cell>
          <cell r="BC137">
            <v>0</v>
          </cell>
          <cell r="BD137">
            <v>-142</v>
          </cell>
          <cell r="BE137">
            <v>0</v>
          </cell>
          <cell r="BG137">
            <v>0</v>
          </cell>
          <cell r="BI137">
            <v>0</v>
          </cell>
          <cell r="BJ137">
            <v>-142</v>
          </cell>
          <cell r="BK137">
            <v>0.10120000000461005</v>
          </cell>
          <cell r="BL137">
            <v>142</v>
          </cell>
          <cell r="BM137">
            <v>0</v>
          </cell>
        </row>
        <row r="138">
          <cell r="B138" t="str">
            <v>2008-PCS-001</v>
          </cell>
          <cell r="C138" t="str">
            <v>Hosp. Routine Repl. FY08 C/O</v>
          </cell>
          <cell r="D138" t="str">
            <v>Hospital Replacement Budget</v>
          </cell>
          <cell r="E138" t="str">
            <v>Prior Years Routine Replacement</v>
          </cell>
          <cell r="H138" t="str">
            <v>*</v>
          </cell>
          <cell r="I138" t="str">
            <v>Sterile Prep Remodel-consolid.</v>
          </cell>
          <cell r="L138">
            <v>36084.6</v>
          </cell>
          <cell r="M138">
            <v>190771.72</v>
          </cell>
          <cell r="N138">
            <v>1595560.81</v>
          </cell>
          <cell r="O138">
            <v>188280.38</v>
          </cell>
          <cell r="P138">
            <v>290423.95</v>
          </cell>
          <cell r="Q138">
            <v>233312.48</v>
          </cell>
          <cell r="R138">
            <v>712016.81</v>
          </cell>
          <cell r="S138">
            <v>7986.25</v>
          </cell>
          <cell r="T138">
            <v>306922.43</v>
          </cell>
          <cell r="U138">
            <v>2406.5</v>
          </cell>
          <cell r="V138">
            <v>317315.18</v>
          </cell>
          <cell r="W138">
            <v>201359.93</v>
          </cell>
          <cell r="X138">
            <v>513323.87</v>
          </cell>
          <cell r="Z138">
            <v>714683.8</v>
          </cell>
          <cell r="AD138">
            <v>0</v>
          </cell>
          <cell r="AE138">
            <v>1744015.79</v>
          </cell>
          <cell r="AF138">
            <v>1744015.79</v>
          </cell>
          <cell r="AG138">
            <v>3247666</v>
          </cell>
          <cell r="AH138">
            <v>1503650.21</v>
          </cell>
          <cell r="AI138">
            <v>1503650.21</v>
          </cell>
          <cell r="AJ138">
            <v>0.53700589592648995</v>
          </cell>
          <cell r="AK138">
            <v>3566432.92</v>
          </cell>
          <cell r="AL138">
            <v>5086450</v>
          </cell>
          <cell r="AM138">
            <v>3211459.24</v>
          </cell>
          <cell r="AN138">
            <v>3211459.24</v>
          </cell>
          <cell r="AO138">
            <v>1467443.4500000002</v>
          </cell>
          <cell r="AP138">
            <v>-354973.6799999997</v>
          </cell>
          <cell r="AQ138">
            <v>1874990.7599999998</v>
          </cell>
          <cell r="AR138">
            <v>0.63137536788919579</v>
          </cell>
          <cell r="AS138" t="str">
            <v>2007-PCS-001</v>
          </cell>
          <cell r="AT138">
            <v>0</v>
          </cell>
          <cell r="AU138" t="str">
            <v>*</v>
          </cell>
          <cell r="AW138" t="str">
            <v/>
          </cell>
          <cell r="AX138" t="str">
            <v>YES</v>
          </cell>
          <cell r="AY138" t="str">
            <v>No justification for carryover provided.</v>
          </cell>
          <cell r="BA138">
            <v>0</v>
          </cell>
          <cell r="BB138">
            <v>0</v>
          </cell>
          <cell r="BC138">
            <v>1503650.21</v>
          </cell>
          <cell r="BD138">
            <v>0</v>
          </cell>
          <cell r="BE138">
            <v>0</v>
          </cell>
          <cell r="BG138">
            <v>1503650.21</v>
          </cell>
          <cell r="BI138">
            <v>0</v>
          </cell>
          <cell r="BJ138">
            <v>0</v>
          </cell>
          <cell r="BK138">
            <v>0</v>
          </cell>
          <cell r="BL138">
            <v>0</v>
          </cell>
          <cell r="BM138">
            <v>0</v>
          </cell>
          <cell r="BN138" t="str">
            <v>Follow up with Nancy Lee</v>
          </cell>
        </row>
        <row r="139">
          <cell r="B139" t="str">
            <v>2007-PCS-001</v>
          </cell>
          <cell r="C139" t="str">
            <v>Regulatory - FY07</v>
          </cell>
          <cell r="D139" t="str">
            <v>Facilities Replacement</v>
          </cell>
          <cell r="E139" t="str">
            <v>Regulatory - FY07</v>
          </cell>
          <cell r="H139" t="str">
            <v>*</v>
          </cell>
          <cell r="I139" t="str">
            <v>Pharmacy- Sterile Prep Remodel</v>
          </cell>
          <cell r="N139">
            <v>0</v>
          </cell>
          <cell r="O139">
            <v>0</v>
          </cell>
          <cell r="P139">
            <v>0</v>
          </cell>
          <cell r="Q139">
            <v>0</v>
          </cell>
          <cell r="R139">
            <v>0</v>
          </cell>
          <cell r="S139">
            <v>0</v>
          </cell>
          <cell r="T139">
            <v>0</v>
          </cell>
          <cell r="U139">
            <v>0</v>
          </cell>
          <cell r="V139">
            <v>0</v>
          </cell>
          <cell r="W139">
            <v>0</v>
          </cell>
          <cell r="X139">
            <v>0</v>
          </cell>
          <cell r="Z139">
            <v>0</v>
          </cell>
          <cell r="AD139">
            <v>0</v>
          </cell>
          <cell r="AE139">
            <v>0</v>
          </cell>
          <cell r="AF139">
            <v>0</v>
          </cell>
          <cell r="AG139">
            <v>0</v>
          </cell>
          <cell r="AH139">
            <v>0</v>
          </cell>
          <cell r="AI139">
            <v>0</v>
          </cell>
          <cell r="AJ139" t="str">
            <v>n/a</v>
          </cell>
          <cell r="AK139">
            <v>0</v>
          </cell>
          <cell r="AL139">
            <v>0</v>
          </cell>
          <cell r="AM139">
            <v>2843958.9750000001</v>
          </cell>
          <cell r="AN139">
            <v>3528</v>
          </cell>
          <cell r="AO139">
            <v>3528</v>
          </cell>
          <cell r="AP139">
            <v>2843958.9750000001</v>
          </cell>
          <cell r="AQ139">
            <v>-2843958.9750000001</v>
          </cell>
          <cell r="AR139" t="str">
            <v>n/a</v>
          </cell>
          <cell r="AS139" t="str">
            <v>2008-PCS-001</v>
          </cell>
          <cell r="AT139" t="str">
            <v>consolidated into 2008-PCS-001</v>
          </cell>
          <cell r="AU139" t="str">
            <v>*</v>
          </cell>
          <cell r="AW139" t="str">
            <v/>
          </cell>
          <cell r="AX139" t="str">
            <v>YES</v>
          </cell>
          <cell r="AY139" t="str">
            <v>No PRs.  Per Michael Brown, funds need to be held for continued renovation in Command Center.</v>
          </cell>
          <cell r="BA139">
            <v>0</v>
          </cell>
          <cell r="BB139">
            <v>0</v>
          </cell>
          <cell r="BC139">
            <v>0</v>
          </cell>
          <cell r="BD139">
            <v>0</v>
          </cell>
          <cell r="BE139">
            <v>0</v>
          </cell>
          <cell r="BG139">
            <v>0</v>
          </cell>
          <cell r="BI139">
            <v>0</v>
          </cell>
          <cell r="BJ139">
            <v>0</v>
          </cell>
          <cell r="BK139">
            <v>3528</v>
          </cell>
          <cell r="BL139">
            <v>0</v>
          </cell>
          <cell r="BM139">
            <v>0</v>
          </cell>
        </row>
        <row r="140">
          <cell r="B140" t="str">
            <v>2008-PCS-002</v>
          </cell>
          <cell r="C140" t="str">
            <v>Hosp. Routine Repl. FY08 C/O</v>
          </cell>
          <cell r="D140" t="str">
            <v>Hospital Replacement Budget</v>
          </cell>
          <cell r="E140" t="str">
            <v>Prior Years Routine Replacement</v>
          </cell>
          <cell r="H140" t="str">
            <v>*</v>
          </cell>
          <cell r="I140" t="str">
            <v>Patient Bed (x50)</v>
          </cell>
          <cell r="O140">
            <v>0</v>
          </cell>
          <cell r="P140">
            <v>0</v>
          </cell>
          <cell r="Q140">
            <v>0</v>
          </cell>
          <cell r="R140">
            <v>0</v>
          </cell>
          <cell r="S140">
            <v>0</v>
          </cell>
          <cell r="T140">
            <v>0</v>
          </cell>
          <cell r="U140">
            <v>0</v>
          </cell>
          <cell r="V140">
            <v>0</v>
          </cell>
          <cell r="W140">
            <v>0</v>
          </cell>
          <cell r="X140">
            <v>0</v>
          </cell>
          <cell r="Z140">
            <v>0</v>
          </cell>
          <cell r="AD140">
            <v>0</v>
          </cell>
          <cell r="AE140">
            <v>0</v>
          </cell>
          <cell r="AF140">
            <v>924724.52</v>
          </cell>
          <cell r="AG140">
            <v>931122</v>
          </cell>
          <cell r="AH140">
            <v>931122</v>
          </cell>
          <cell r="AI140">
            <v>6397.4799999999814</v>
          </cell>
          <cell r="AJ140">
            <v>0</v>
          </cell>
          <cell r="AK140">
            <v>924724.52</v>
          </cell>
          <cell r="AL140">
            <v>931122</v>
          </cell>
          <cell r="AM140">
            <v>924724.52084999997</v>
          </cell>
          <cell r="AN140">
            <v>924724.52084999997</v>
          </cell>
          <cell r="AO140">
            <v>924724.52084999997</v>
          </cell>
          <cell r="AP140">
            <v>8.4999995306134224E-4</v>
          </cell>
          <cell r="AQ140">
            <v>6397.4791500000283</v>
          </cell>
          <cell r="AR140">
            <v>0.99312927935329631</v>
          </cell>
          <cell r="AS140">
            <v>0</v>
          </cell>
          <cell r="AT140">
            <v>0</v>
          </cell>
          <cell r="AU140" t="str">
            <v>*</v>
          </cell>
          <cell r="AW140" t="str">
            <v/>
          </cell>
          <cell r="AX140" t="str">
            <v>No</v>
          </cell>
          <cell r="AY140" t="str">
            <v>SUBMITTED</v>
          </cell>
          <cell r="BA140">
            <v>-931122</v>
          </cell>
          <cell r="BB140">
            <v>0</v>
          </cell>
          <cell r="BC140">
            <v>8.4999995306134224E-4</v>
          </cell>
          <cell r="BD140">
            <v>-6397.4791500000283</v>
          </cell>
          <cell r="BE140">
            <v>0</v>
          </cell>
          <cell r="BG140">
            <v>8.4999995306134224E-4</v>
          </cell>
          <cell r="BI140">
            <v>0</v>
          </cell>
          <cell r="BJ140">
            <v>-6397.4791500000283</v>
          </cell>
          <cell r="BK140">
            <v>918327.04084999999</v>
          </cell>
          <cell r="BL140">
            <v>6397.4791500000283</v>
          </cell>
          <cell r="BM140">
            <v>0</v>
          </cell>
        </row>
        <row r="141">
          <cell r="B141" t="str">
            <v>2008-PCS-003</v>
          </cell>
          <cell r="C141" t="str">
            <v>Hosp. Routine Repl. FY08 C/O</v>
          </cell>
          <cell r="D141" t="str">
            <v>Hospital Replacement Budget</v>
          </cell>
          <cell r="E141" t="str">
            <v>Prior Years Routine Replacement</v>
          </cell>
          <cell r="H141" t="str">
            <v>*</v>
          </cell>
          <cell r="I141" t="str">
            <v>Colonoscope (x5)</v>
          </cell>
          <cell r="O141">
            <v>0</v>
          </cell>
          <cell r="P141">
            <v>0</v>
          </cell>
          <cell r="Q141">
            <v>0</v>
          </cell>
          <cell r="R141">
            <v>0</v>
          </cell>
          <cell r="S141">
            <v>0</v>
          </cell>
          <cell r="T141">
            <v>197361.4</v>
          </cell>
          <cell r="U141">
            <v>0</v>
          </cell>
          <cell r="V141">
            <v>197361.4</v>
          </cell>
          <cell r="W141">
            <v>0</v>
          </cell>
          <cell r="X141">
            <v>0</v>
          </cell>
          <cell r="Z141">
            <v>0</v>
          </cell>
          <cell r="AD141">
            <v>0</v>
          </cell>
          <cell r="AE141">
            <v>197361.4</v>
          </cell>
          <cell r="AF141">
            <v>197361.4</v>
          </cell>
          <cell r="AG141">
            <v>200154</v>
          </cell>
          <cell r="AH141">
            <v>2792.6000000000058</v>
          </cell>
          <cell r="AI141">
            <v>2792.6000000000058</v>
          </cell>
          <cell r="AJ141">
            <v>0.98604774323770694</v>
          </cell>
          <cell r="AK141">
            <v>197361.4</v>
          </cell>
          <cell r="AL141">
            <v>200154</v>
          </cell>
          <cell r="AM141">
            <v>197361.4</v>
          </cell>
          <cell r="AN141">
            <v>197361.4</v>
          </cell>
          <cell r="AO141">
            <v>0</v>
          </cell>
          <cell r="AP141">
            <v>0</v>
          </cell>
          <cell r="AQ141">
            <v>2792.6000000000058</v>
          </cell>
          <cell r="AR141">
            <v>0.98604774323770694</v>
          </cell>
          <cell r="AS141">
            <v>0</v>
          </cell>
          <cell r="AT141">
            <v>0</v>
          </cell>
          <cell r="AU141" t="str">
            <v>*</v>
          </cell>
          <cell r="AX141" t="str">
            <v>No</v>
          </cell>
          <cell r="AY141" t="str">
            <v>RELEASE</v>
          </cell>
          <cell r="BA141">
            <v>-2792.6000000000058</v>
          </cell>
          <cell r="BB141">
            <v>0</v>
          </cell>
          <cell r="BC141">
            <v>0</v>
          </cell>
          <cell r="BD141">
            <v>-2792.6000000000058</v>
          </cell>
          <cell r="BE141">
            <v>0</v>
          </cell>
          <cell r="BG141">
            <v>0</v>
          </cell>
          <cell r="BI141">
            <v>0</v>
          </cell>
          <cell r="BJ141">
            <v>-2792.6000000000058</v>
          </cell>
          <cell r="BK141">
            <v>0</v>
          </cell>
          <cell r="BL141">
            <v>2792.6000000000058</v>
          </cell>
          <cell r="BM141">
            <v>0</v>
          </cell>
        </row>
        <row r="142">
          <cell r="B142" t="str">
            <v>2008-PCS-004</v>
          </cell>
          <cell r="C142" t="str">
            <v>Hosp. Routine Repl. FY08 C/O</v>
          </cell>
          <cell r="D142" t="str">
            <v>Hospital Replacement Budget</v>
          </cell>
          <cell r="E142" t="str">
            <v>Prior Years Routine Replacement</v>
          </cell>
          <cell r="H142" t="str">
            <v>*</v>
          </cell>
          <cell r="I142" t="str">
            <v>Gastroscope (x5)</v>
          </cell>
          <cell r="O142">
            <v>0</v>
          </cell>
          <cell r="P142">
            <v>0</v>
          </cell>
          <cell r="Q142">
            <v>0</v>
          </cell>
          <cell r="R142">
            <v>0</v>
          </cell>
          <cell r="S142">
            <v>0</v>
          </cell>
          <cell r="T142">
            <v>169476.2</v>
          </cell>
          <cell r="U142">
            <v>0</v>
          </cell>
          <cell r="V142">
            <v>169476.2</v>
          </cell>
          <cell r="W142">
            <v>0</v>
          </cell>
          <cell r="X142">
            <v>0</v>
          </cell>
          <cell r="Z142">
            <v>0</v>
          </cell>
          <cell r="AD142">
            <v>0</v>
          </cell>
          <cell r="AE142">
            <v>169476.2</v>
          </cell>
          <cell r="AF142">
            <v>169476.2</v>
          </cell>
          <cell r="AG142">
            <v>171062</v>
          </cell>
          <cell r="AH142">
            <v>1585.7999999999884</v>
          </cell>
          <cell r="AI142">
            <v>1585.7999999999884</v>
          </cell>
          <cell r="AJ142">
            <v>0.9907296769592312</v>
          </cell>
          <cell r="AK142">
            <v>169476.2</v>
          </cell>
          <cell r="AL142">
            <v>171062</v>
          </cell>
          <cell r="AM142">
            <v>169476.2</v>
          </cell>
          <cell r="AN142">
            <v>169476.2</v>
          </cell>
          <cell r="AO142">
            <v>0</v>
          </cell>
          <cell r="AP142">
            <v>0</v>
          </cell>
          <cell r="AQ142">
            <v>1585.7999999999884</v>
          </cell>
          <cell r="AR142">
            <v>0.9907296769592312</v>
          </cell>
          <cell r="AS142">
            <v>0</v>
          </cell>
          <cell r="AT142">
            <v>0</v>
          </cell>
          <cell r="AU142" t="str">
            <v>*</v>
          </cell>
          <cell r="AX142" t="str">
            <v>No</v>
          </cell>
          <cell r="AY142" t="str">
            <v>RELEASE</v>
          </cell>
          <cell r="BA142">
            <v>-1585.7999999999884</v>
          </cell>
          <cell r="BB142">
            <v>0</v>
          </cell>
          <cell r="BC142">
            <v>0</v>
          </cell>
          <cell r="BD142">
            <v>-1585.7999999999884</v>
          </cell>
          <cell r="BE142">
            <v>0</v>
          </cell>
          <cell r="BG142">
            <v>0</v>
          </cell>
          <cell r="BI142">
            <v>0</v>
          </cell>
          <cell r="BJ142">
            <v>-1585.7999999999884</v>
          </cell>
          <cell r="BK142">
            <v>0</v>
          </cell>
          <cell r="BL142">
            <v>1585.7999999999884</v>
          </cell>
          <cell r="BM142">
            <v>0</v>
          </cell>
        </row>
        <row r="143">
          <cell r="B143" t="str">
            <v>2008-PCS-005</v>
          </cell>
          <cell r="C143" t="str">
            <v>Hosp. Routine Repl. FY08 C/O</v>
          </cell>
          <cell r="D143" t="str">
            <v>Hospital Replacement Budget</v>
          </cell>
          <cell r="E143" t="str">
            <v>Prior Years Routine Replacement</v>
          </cell>
          <cell r="H143" t="str">
            <v>*</v>
          </cell>
          <cell r="I143" t="str">
            <v>Vent Barrier Isolator Hood</v>
          </cell>
          <cell r="O143">
            <v>0</v>
          </cell>
          <cell r="P143">
            <v>0</v>
          </cell>
          <cell r="Q143">
            <v>0</v>
          </cell>
          <cell r="R143">
            <v>0</v>
          </cell>
          <cell r="S143">
            <v>0</v>
          </cell>
          <cell r="T143">
            <v>0</v>
          </cell>
          <cell r="U143">
            <v>0</v>
          </cell>
          <cell r="V143">
            <v>0</v>
          </cell>
          <cell r="W143">
            <v>0</v>
          </cell>
          <cell r="X143">
            <v>0</v>
          </cell>
          <cell r="Z143">
            <v>0</v>
          </cell>
          <cell r="AD143">
            <v>0</v>
          </cell>
          <cell r="AE143">
            <v>0</v>
          </cell>
          <cell r="AF143">
            <v>0</v>
          </cell>
          <cell r="AG143">
            <v>250000</v>
          </cell>
          <cell r="AH143">
            <v>250000</v>
          </cell>
          <cell r="AI143">
            <v>250000</v>
          </cell>
          <cell r="AJ143">
            <v>0</v>
          </cell>
          <cell r="AK143">
            <v>0</v>
          </cell>
          <cell r="AL143">
            <v>250000</v>
          </cell>
          <cell r="AM143">
            <v>0</v>
          </cell>
          <cell r="AO143">
            <v>0</v>
          </cell>
          <cell r="AP143">
            <v>0</v>
          </cell>
          <cell r="AQ143">
            <v>250000</v>
          </cell>
          <cell r="AR143">
            <v>0</v>
          </cell>
          <cell r="AS143">
            <v>0</v>
          </cell>
          <cell r="AT143">
            <v>0</v>
          </cell>
          <cell r="AU143" t="str">
            <v>*</v>
          </cell>
          <cell r="AW143" t="str">
            <v>No PRs</v>
          </cell>
          <cell r="AX143" t="str">
            <v>No</v>
          </cell>
          <cell r="AY143" t="str">
            <v>RELEASE</v>
          </cell>
          <cell r="BA143">
            <v>-250000</v>
          </cell>
          <cell r="BB143">
            <v>0</v>
          </cell>
          <cell r="BC143">
            <v>0</v>
          </cell>
          <cell r="BD143">
            <v>-250000</v>
          </cell>
          <cell r="BE143">
            <v>0</v>
          </cell>
          <cell r="BG143">
            <v>0</v>
          </cell>
          <cell r="BI143">
            <v>0</v>
          </cell>
          <cell r="BJ143">
            <v>-250000</v>
          </cell>
          <cell r="BK143">
            <v>0</v>
          </cell>
          <cell r="BL143">
            <v>250000</v>
          </cell>
          <cell r="BM143">
            <v>0</v>
          </cell>
        </row>
        <row r="144">
          <cell r="B144" t="str">
            <v>2008-PCS-006</v>
          </cell>
          <cell r="C144" t="str">
            <v>Hosp. Routine Repl. FY08 C/O</v>
          </cell>
          <cell r="D144" t="str">
            <v>Hospital Replacement Budget</v>
          </cell>
          <cell r="E144" t="str">
            <v>Prior Years Routine Replacement</v>
          </cell>
          <cell r="H144" t="str">
            <v>*</v>
          </cell>
          <cell r="I144" t="str">
            <v>Ultrasound Replacement (x1)</v>
          </cell>
          <cell r="O144">
            <v>0</v>
          </cell>
          <cell r="P144">
            <v>0</v>
          </cell>
          <cell r="Q144">
            <v>0</v>
          </cell>
          <cell r="R144">
            <v>0</v>
          </cell>
          <cell r="S144">
            <v>0</v>
          </cell>
          <cell r="T144">
            <v>139509.14000000001</v>
          </cell>
          <cell r="U144">
            <v>140295.47</v>
          </cell>
          <cell r="V144">
            <v>279804.61</v>
          </cell>
          <cell r="W144">
            <v>0</v>
          </cell>
          <cell r="X144">
            <v>0</v>
          </cell>
          <cell r="Z144">
            <v>0</v>
          </cell>
          <cell r="AD144">
            <v>0</v>
          </cell>
          <cell r="AE144">
            <v>279804.61</v>
          </cell>
          <cell r="AF144">
            <v>279804.61</v>
          </cell>
          <cell r="AG144">
            <v>280623</v>
          </cell>
          <cell r="AH144">
            <v>818.39000000001397</v>
          </cell>
          <cell r="AI144">
            <v>818.39000000001397</v>
          </cell>
          <cell r="AJ144">
            <v>0.99708366741143806</v>
          </cell>
          <cell r="AK144">
            <v>279804.61</v>
          </cell>
          <cell r="AL144">
            <v>280623</v>
          </cell>
          <cell r="AM144">
            <v>279804.59999999998</v>
          </cell>
          <cell r="AN144">
            <v>279804.59999999998</v>
          </cell>
          <cell r="AO144">
            <v>-1.0000000009313226E-2</v>
          </cell>
          <cell r="AP144">
            <v>-1.0000000009313226E-2</v>
          </cell>
          <cell r="AQ144">
            <v>818.40000000002328</v>
          </cell>
          <cell r="AR144">
            <v>0.99708363177644022</v>
          </cell>
          <cell r="AS144">
            <v>0</v>
          </cell>
          <cell r="AT144">
            <v>0</v>
          </cell>
          <cell r="AU144" t="str">
            <v>*</v>
          </cell>
          <cell r="AX144" t="str">
            <v>No</v>
          </cell>
          <cell r="AY144" t="str">
            <v>RELEASE</v>
          </cell>
          <cell r="BA144">
            <v>-818.39000000001397</v>
          </cell>
          <cell r="BB144">
            <v>0</v>
          </cell>
          <cell r="BC144">
            <v>0</v>
          </cell>
          <cell r="BD144">
            <v>-818.39000000001397</v>
          </cell>
          <cell r="BE144">
            <v>0</v>
          </cell>
          <cell r="BG144">
            <v>0</v>
          </cell>
          <cell r="BI144">
            <v>0</v>
          </cell>
          <cell r="BJ144">
            <v>-818.39000000001397</v>
          </cell>
          <cell r="BK144">
            <v>0</v>
          </cell>
          <cell r="BL144">
            <v>818.39000000001397</v>
          </cell>
          <cell r="BM144">
            <v>0</v>
          </cell>
        </row>
        <row r="145">
          <cell r="B145" t="str">
            <v>2008-PCS-007</v>
          </cell>
          <cell r="C145" t="str">
            <v>Hosp. Routine Repl. FY08 C/O</v>
          </cell>
          <cell r="D145" t="str">
            <v>Hospital Replacement Budget</v>
          </cell>
          <cell r="E145" t="str">
            <v>Prior Years Routine Replacement</v>
          </cell>
          <cell r="H145" t="str">
            <v>*</v>
          </cell>
          <cell r="I145" t="str">
            <v>Prismaflex system (x5)</v>
          </cell>
          <cell r="O145">
            <v>0</v>
          </cell>
          <cell r="P145">
            <v>0</v>
          </cell>
          <cell r="Q145">
            <v>0</v>
          </cell>
          <cell r="R145">
            <v>0</v>
          </cell>
          <cell r="S145">
            <v>0</v>
          </cell>
          <cell r="T145">
            <v>0</v>
          </cell>
          <cell r="U145">
            <v>0</v>
          </cell>
          <cell r="V145">
            <v>0</v>
          </cell>
          <cell r="W145">
            <v>0</v>
          </cell>
          <cell r="X145">
            <v>127070.78</v>
          </cell>
          <cell r="Z145">
            <v>127070.78</v>
          </cell>
          <cell r="AD145">
            <v>0</v>
          </cell>
          <cell r="AE145">
            <v>127070.78</v>
          </cell>
          <cell r="AF145">
            <v>127070.78</v>
          </cell>
          <cell r="AG145">
            <v>137888</v>
          </cell>
          <cell r="AH145">
            <v>10817.220000000001</v>
          </cell>
          <cell r="AI145">
            <v>10817.220000000001</v>
          </cell>
          <cell r="AJ145">
            <v>0.92155067881178931</v>
          </cell>
          <cell r="AK145">
            <v>127070.78</v>
          </cell>
          <cell r="AL145">
            <v>137888</v>
          </cell>
          <cell r="AM145">
            <v>137887.53125</v>
          </cell>
          <cell r="AN145">
            <v>137887.53125</v>
          </cell>
          <cell r="AO145">
            <v>10816.751250000001</v>
          </cell>
          <cell r="AP145">
            <v>10816.751250000001</v>
          </cell>
          <cell r="AQ145">
            <v>0.46875</v>
          </cell>
          <cell r="AR145">
            <v>0.99999660050185657</v>
          </cell>
          <cell r="AS145">
            <v>0</v>
          </cell>
          <cell r="AT145">
            <v>0</v>
          </cell>
          <cell r="AU145" t="str">
            <v>*</v>
          </cell>
          <cell r="AX145" t="str">
            <v>No</v>
          </cell>
          <cell r="AY145" t="str">
            <v>RELEASE</v>
          </cell>
          <cell r="BA145">
            <v>-10817.220000000001</v>
          </cell>
          <cell r="BB145">
            <v>0</v>
          </cell>
          <cell r="BC145">
            <v>0</v>
          </cell>
          <cell r="BD145">
            <v>-10817.220000000001</v>
          </cell>
          <cell r="BE145">
            <v>0</v>
          </cell>
          <cell r="BG145">
            <v>0</v>
          </cell>
          <cell r="BH145">
            <v>10816.751250000001</v>
          </cell>
          <cell r="BI145">
            <v>0</v>
          </cell>
          <cell r="BJ145">
            <v>-10817.220000000001</v>
          </cell>
          <cell r="BK145">
            <v>10816.751250000001</v>
          </cell>
          <cell r="BL145">
            <v>10817.220000000001</v>
          </cell>
          <cell r="BM145">
            <v>0</v>
          </cell>
          <cell r="BN145" t="str">
            <v>Carryover remaining commitments after LTD spending or cancel Pos</v>
          </cell>
        </row>
        <row r="146">
          <cell r="B146" t="str">
            <v>2008-PCS-008</v>
          </cell>
          <cell r="C146" t="str">
            <v>Hosp. Routine Repl. FY08 C/O</v>
          </cell>
          <cell r="D146" t="str">
            <v>Hospital Replacement Budget</v>
          </cell>
          <cell r="E146" t="str">
            <v>Prior Years Routine Replacement</v>
          </cell>
          <cell r="H146" t="str">
            <v>*</v>
          </cell>
          <cell r="I146" t="str">
            <v>Glidescope (x1)</v>
          </cell>
          <cell r="O146">
            <v>0</v>
          </cell>
          <cell r="P146">
            <v>0</v>
          </cell>
          <cell r="Q146">
            <v>0</v>
          </cell>
          <cell r="R146">
            <v>0</v>
          </cell>
          <cell r="S146">
            <v>22476.69</v>
          </cell>
          <cell r="T146">
            <v>0</v>
          </cell>
          <cell r="U146">
            <v>0</v>
          </cell>
          <cell r="V146">
            <v>22476.69</v>
          </cell>
          <cell r="W146">
            <v>0</v>
          </cell>
          <cell r="X146">
            <v>0</v>
          </cell>
          <cell r="Z146">
            <v>0</v>
          </cell>
          <cell r="AD146">
            <v>0</v>
          </cell>
          <cell r="AE146">
            <v>22476.69</v>
          </cell>
          <cell r="AF146">
            <v>22476.69</v>
          </cell>
          <cell r="AG146">
            <v>35369</v>
          </cell>
          <cell r="AH146">
            <v>12892.310000000001</v>
          </cell>
          <cell r="AI146">
            <v>12892.310000000001</v>
          </cell>
          <cell r="AJ146">
            <v>0.63549124939919133</v>
          </cell>
          <cell r="AK146">
            <v>22476.69</v>
          </cell>
          <cell r="AL146">
            <v>35369</v>
          </cell>
          <cell r="AM146">
            <v>22496.6875</v>
          </cell>
          <cell r="AN146">
            <v>22496.6875</v>
          </cell>
          <cell r="AO146">
            <v>19.99750000000131</v>
          </cell>
          <cell r="AP146">
            <v>19.99750000000131</v>
          </cell>
          <cell r="AQ146">
            <v>12872.3125</v>
          </cell>
          <cell r="AR146">
            <v>0.63605664565014564</v>
          </cell>
          <cell r="AS146">
            <v>0</v>
          </cell>
          <cell r="AT146">
            <v>0</v>
          </cell>
          <cell r="AU146" t="str">
            <v>*</v>
          </cell>
          <cell r="AX146" t="str">
            <v>No</v>
          </cell>
          <cell r="AY146" t="str">
            <v>RELEASE</v>
          </cell>
          <cell r="BA146">
            <v>-12892.310000000001</v>
          </cell>
          <cell r="BB146">
            <v>1.8189894035458565E-12</v>
          </cell>
          <cell r="BC146">
            <v>0</v>
          </cell>
          <cell r="BD146">
            <v>-12892.31</v>
          </cell>
          <cell r="BE146">
            <v>0</v>
          </cell>
          <cell r="BG146">
            <v>1.8189894035458565E-12</v>
          </cell>
          <cell r="BI146">
            <v>0</v>
          </cell>
          <cell r="BJ146">
            <v>-12892.31</v>
          </cell>
          <cell r="BK146">
            <v>0</v>
          </cell>
          <cell r="BL146">
            <v>12892.310000000001</v>
          </cell>
          <cell r="BM146">
            <v>0</v>
          </cell>
        </row>
        <row r="147">
          <cell r="B147" t="str">
            <v>2008-PCS-009</v>
          </cell>
          <cell r="C147" t="str">
            <v>Hosp. Routine Repl. FY08 C/O</v>
          </cell>
          <cell r="D147" t="str">
            <v>Hospital Replacement Budget</v>
          </cell>
          <cell r="E147" t="str">
            <v>Prior Years Routine Replacement</v>
          </cell>
          <cell r="H147" t="str">
            <v>*</v>
          </cell>
          <cell r="I147" t="str">
            <v>Ventilator Upgrades (x22)</v>
          </cell>
          <cell r="O147">
            <v>0</v>
          </cell>
          <cell r="P147">
            <v>0</v>
          </cell>
          <cell r="Q147">
            <v>0</v>
          </cell>
          <cell r="R147">
            <v>0</v>
          </cell>
          <cell r="S147">
            <v>243353.16</v>
          </cell>
          <cell r="T147">
            <v>0</v>
          </cell>
          <cell r="U147">
            <v>0</v>
          </cell>
          <cell r="V147">
            <v>243353.16</v>
          </cell>
          <cell r="W147">
            <v>0</v>
          </cell>
          <cell r="X147">
            <v>0</v>
          </cell>
          <cell r="Z147">
            <v>0</v>
          </cell>
          <cell r="AD147">
            <v>0</v>
          </cell>
          <cell r="AE147">
            <v>243353.16</v>
          </cell>
          <cell r="AF147">
            <v>243353.16</v>
          </cell>
          <cell r="AG147">
            <v>243211</v>
          </cell>
          <cell r="AH147">
            <v>-142.16000000000349</v>
          </cell>
          <cell r="AI147">
            <v>-142.16000000000349</v>
          </cell>
          <cell r="AJ147">
            <v>1.0005845130360058</v>
          </cell>
          <cell r="AK147">
            <v>243353.16</v>
          </cell>
          <cell r="AL147">
            <v>243211</v>
          </cell>
          <cell r="AM147">
            <v>243211</v>
          </cell>
          <cell r="AN147">
            <v>243211</v>
          </cell>
          <cell r="AO147">
            <v>-142.16000000000349</v>
          </cell>
          <cell r="AP147">
            <v>-142.16000000000349</v>
          </cell>
          <cell r="AQ147">
            <v>0</v>
          </cell>
          <cell r="AR147">
            <v>1</v>
          </cell>
          <cell r="AS147" t="str">
            <v>2008-OPS-601</v>
          </cell>
          <cell r="AT147" t="str">
            <v>Balance paid with contingency funds</v>
          </cell>
          <cell r="AU147" t="str">
            <v>*</v>
          </cell>
          <cell r="AW147" t="str">
            <v/>
          </cell>
          <cell r="AX147" t="str">
            <v>No</v>
          </cell>
          <cell r="AY147" t="str">
            <v/>
          </cell>
          <cell r="BA147">
            <v>0</v>
          </cell>
          <cell r="BB147">
            <v>-142.16000000000349</v>
          </cell>
          <cell r="BC147">
            <v>0</v>
          </cell>
          <cell r="BD147">
            <v>0</v>
          </cell>
          <cell r="BE147">
            <v>0</v>
          </cell>
          <cell r="BG147">
            <v>0</v>
          </cell>
          <cell r="BI147">
            <v>-142.16000000000349</v>
          </cell>
          <cell r="BJ147">
            <v>142.16000000000349</v>
          </cell>
          <cell r="BK147">
            <v>0</v>
          </cell>
          <cell r="BL147">
            <v>-142.16000000000349</v>
          </cell>
          <cell r="BM147">
            <v>-142.16000000000349</v>
          </cell>
        </row>
        <row r="148">
          <cell r="B148" t="str">
            <v>2008-PCS-010</v>
          </cell>
          <cell r="C148" t="str">
            <v>Hosp. Routine Repl. FY08 C/O</v>
          </cell>
          <cell r="D148" t="str">
            <v>Hospital Replacement Budget</v>
          </cell>
          <cell r="E148" t="str">
            <v>Prior Years Routine Replacement</v>
          </cell>
          <cell r="H148" t="str">
            <v>*</v>
          </cell>
          <cell r="I148" t="str">
            <v>Rolling Shelving</v>
          </cell>
          <cell r="O148">
            <v>0</v>
          </cell>
          <cell r="P148">
            <v>0</v>
          </cell>
          <cell r="Q148">
            <v>0</v>
          </cell>
          <cell r="R148">
            <v>0</v>
          </cell>
          <cell r="S148">
            <v>0</v>
          </cell>
          <cell r="T148">
            <v>0</v>
          </cell>
          <cell r="U148">
            <v>0</v>
          </cell>
          <cell r="V148">
            <v>0</v>
          </cell>
          <cell r="W148">
            <v>0</v>
          </cell>
          <cell r="X148">
            <v>0</v>
          </cell>
          <cell r="Z148">
            <v>0</v>
          </cell>
          <cell r="AD148">
            <v>0</v>
          </cell>
          <cell r="AE148">
            <v>0</v>
          </cell>
          <cell r="AF148">
            <v>0</v>
          </cell>
          <cell r="AG148">
            <v>69821</v>
          </cell>
          <cell r="AH148">
            <v>69821</v>
          </cell>
          <cell r="AI148">
            <v>69821</v>
          </cell>
          <cell r="AJ148">
            <v>0</v>
          </cell>
          <cell r="AK148">
            <v>0</v>
          </cell>
          <cell r="AL148">
            <v>69821</v>
          </cell>
          <cell r="AM148">
            <v>0</v>
          </cell>
          <cell r="AO148">
            <v>0</v>
          </cell>
          <cell r="AP148">
            <v>0</v>
          </cell>
          <cell r="AQ148">
            <v>69821</v>
          </cell>
          <cell r="AR148">
            <v>0</v>
          </cell>
          <cell r="AS148">
            <v>0</v>
          </cell>
          <cell r="AT148" t="str">
            <v>Per Michael Brown, Roller Shelving on 2008-PCS-010 for $69,821 will be purchased in FY09.</v>
          </cell>
          <cell r="AU148" t="str">
            <v>*</v>
          </cell>
          <cell r="AW148" t="str">
            <v>No PRs</v>
          </cell>
          <cell r="AX148" t="str">
            <v>YES</v>
          </cell>
          <cell r="AY148" t="str">
            <v>No PRs.  No justification for carryover provided.</v>
          </cell>
          <cell r="BA148">
            <v>0</v>
          </cell>
          <cell r="BB148">
            <v>0</v>
          </cell>
          <cell r="BC148">
            <v>69821</v>
          </cell>
          <cell r="BD148">
            <v>0</v>
          </cell>
          <cell r="BE148">
            <v>0</v>
          </cell>
          <cell r="BG148">
            <v>69821</v>
          </cell>
          <cell r="BI148">
            <v>0</v>
          </cell>
          <cell r="BJ148">
            <v>0</v>
          </cell>
          <cell r="BK148">
            <v>0</v>
          </cell>
          <cell r="BL148">
            <v>0</v>
          </cell>
          <cell r="BM148">
            <v>0</v>
          </cell>
          <cell r="BN148" t="str">
            <v>Follow up with Nancy Lee. No PRs issued. Michael Brow requestor.</v>
          </cell>
        </row>
        <row r="149">
          <cell r="B149" t="str">
            <v>2008-PCS-011</v>
          </cell>
          <cell r="C149" t="str">
            <v>Hosp. Routine Repl. FY08 C/O</v>
          </cell>
          <cell r="D149" t="str">
            <v>Hospital Replacement Budget</v>
          </cell>
          <cell r="E149" t="str">
            <v>Prior Years Routine Replacement</v>
          </cell>
          <cell r="H149" t="str">
            <v>*</v>
          </cell>
          <cell r="I149" t="str">
            <v>Transport Ventilator (x3)</v>
          </cell>
          <cell r="O149">
            <v>0</v>
          </cell>
          <cell r="P149">
            <v>0</v>
          </cell>
          <cell r="Q149">
            <v>0</v>
          </cell>
          <cell r="R149">
            <v>0</v>
          </cell>
          <cell r="S149">
            <v>0</v>
          </cell>
          <cell r="T149">
            <v>0</v>
          </cell>
          <cell r="U149">
            <v>0</v>
          </cell>
          <cell r="V149">
            <v>0</v>
          </cell>
          <cell r="W149">
            <v>0</v>
          </cell>
          <cell r="X149">
            <v>0</v>
          </cell>
          <cell r="Z149">
            <v>0</v>
          </cell>
          <cell r="AD149">
            <v>0</v>
          </cell>
          <cell r="AE149">
            <v>0</v>
          </cell>
          <cell r="AF149">
            <v>0</v>
          </cell>
          <cell r="AG149">
            <v>57690</v>
          </cell>
          <cell r="AH149">
            <v>57690</v>
          </cell>
          <cell r="AI149">
            <v>57690</v>
          </cell>
          <cell r="AJ149">
            <v>0</v>
          </cell>
          <cell r="AK149">
            <v>0</v>
          </cell>
          <cell r="AL149">
            <v>57690</v>
          </cell>
          <cell r="AM149">
            <v>55991.121750000006</v>
          </cell>
          <cell r="AN149">
            <v>55991.121750000006</v>
          </cell>
          <cell r="AO149">
            <v>55991.121750000006</v>
          </cell>
          <cell r="AP149">
            <v>55991.121750000006</v>
          </cell>
          <cell r="AQ149">
            <v>1698.8782499999943</v>
          </cell>
          <cell r="AR149">
            <v>0.97055159906396271</v>
          </cell>
          <cell r="AS149">
            <v>0</v>
          </cell>
          <cell r="AT149">
            <v>0</v>
          </cell>
          <cell r="AU149" t="str">
            <v>*</v>
          </cell>
          <cell r="AW149" t="str">
            <v/>
          </cell>
          <cell r="AX149" t="str">
            <v>No</v>
          </cell>
          <cell r="BA149">
            <v>-57690</v>
          </cell>
          <cell r="BB149">
            <v>0</v>
          </cell>
          <cell r="BC149">
            <v>55991.121750000006</v>
          </cell>
          <cell r="BD149">
            <v>-1698.8782499999943</v>
          </cell>
          <cell r="BE149">
            <v>0</v>
          </cell>
          <cell r="BG149">
            <v>55991.121750000006</v>
          </cell>
          <cell r="BH149">
            <v>55991.121750000006</v>
          </cell>
          <cell r="BI149">
            <v>0</v>
          </cell>
          <cell r="BJ149">
            <v>-1698.8782499999943</v>
          </cell>
          <cell r="BK149">
            <v>55991.121750000006</v>
          </cell>
          <cell r="BL149">
            <v>1698.8782499999943</v>
          </cell>
          <cell r="BM149">
            <v>0</v>
          </cell>
          <cell r="BN149" t="str">
            <v>Follow up with Nancy Lee. PO issued 07/01/08</v>
          </cell>
        </row>
        <row r="150">
          <cell r="B150" t="str">
            <v>2008-PCS-012</v>
          </cell>
          <cell r="C150" t="str">
            <v>Hosp. Routine Repl. FY08 C/O</v>
          </cell>
          <cell r="D150" t="str">
            <v>Hospital Replacement Budget</v>
          </cell>
          <cell r="E150" t="str">
            <v>Prior Years Routine Replacement</v>
          </cell>
          <cell r="H150" t="str">
            <v>*</v>
          </cell>
          <cell r="I150" t="str">
            <v>Bravo Data Recorder (x10)</v>
          </cell>
          <cell r="O150">
            <v>0</v>
          </cell>
          <cell r="P150">
            <v>0</v>
          </cell>
          <cell r="Q150">
            <v>0</v>
          </cell>
          <cell r="R150">
            <v>0</v>
          </cell>
          <cell r="S150">
            <v>0</v>
          </cell>
          <cell r="T150">
            <v>0</v>
          </cell>
          <cell r="U150">
            <v>0</v>
          </cell>
          <cell r="V150">
            <v>0</v>
          </cell>
          <cell r="W150">
            <v>59754</v>
          </cell>
          <cell r="X150">
            <v>0</v>
          </cell>
          <cell r="Z150">
            <v>59754</v>
          </cell>
          <cell r="AD150">
            <v>0</v>
          </cell>
          <cell r="AE150">
            <v>59754</v>
          </cell>
          <cell r="AF150">
            <v>59754</v>
          </cell>
          <cell r="AG150">
            <v>80294</v>
          </cell>
          <cell r="AH150">
            <v>20540</v>
          </cell>
          <cell r="AI150">
            <v>20540</v>
          </cell>
          <cell r="AJ150">
            <v>0.74419010137743791</v>
          </cell>
          <cell r="AK150">
            <v>59754</v>
          </cell>
          <cell r="AL150">
            <v>80294</v>
          </cell>
          <cell r="AM150">
            <v>59754</v>
          </cell>
          <cell r="AN150">
            <v>59754</v>
          </cell>
          <cell r="AO150">
            <v>0</v>
          </cell>
          <cell r="AP150">
            <v>0</v>
          </cell>
          <cell r="AQ150">
            <v>20540</v>
          </cell>
          <cell r="AR150">
            <v>0.74419010137743791</v>
          </cell>
          <cell r="AS150">
            <v>0</v>
          </cell>
          <cell r="AT150">
            <v>0</v>
          </cell>
          <cell r="AU150" t="str">
            <v>*</v>
          </cell>
          <cell r="AX150" t="str">
            <v>No</v>
          </cell>
          <cell r="AY150" t="str">
            <v>RELEASE</v>
          </cell>
          <cell r="BA150">
            <v>-20540</v>
          </cell>
          <cell r="BB150">
            <v>0</v>
          </cell>
          <cell r="BC150">
            <v>0</v>
          </cell>
          <cell r="BD150">
            <v>-20540</v>
          </cell>
          <cell r="BE150">
            <v>0</v>
          </cell>
          <cell r="BG150">
            <v>0</v>
          </cell>
          <cell r="BI150">
            <v>0</v>
          </cell>
          <cell r="BJ150">
            <v>-20540</v>
          </cell>
          <cell r="BK150">
            <v>0</v>
          </cell>
          <cell r="BL150">
            <v>20540</v>
          </cell>
          <cell r="BM150">
            <v>0</v>
          </cell>
        </row>
        <row r="151">
          <cell r="B151" t="str">
            <v>2008-PCS-013</v>
          </cell>
          <cell r="C151" t="str">
            <v>Hosp. Routine Repl. FY08 C/O</v>
          </cell>
          <cell r="D151" t="str">
            <v>Hospital Replacement Budget</v>
          </cell>
          <cell r="E151" t="str">
            <v>Prior Years Routine Replacement</v>
          </cell>
          <cell r="H151" t="str">
            <v>*</v>
          </cell>
          <cell r="I151" t="str">
            <v>Electrocautery Machine (x1)</v>
          </cell>
          <cell r="O151">
            <v>0</v>
          </cell>
          <cell r="P151">
            <v>0</v>
          </cell>
          <cell r="Q151">
            <v>0</v>
          </cell>
          <cell r="R151">
            <v>0</v>
          </cell>
          <cell r="S151">
            <v>40435.300000000003</v>
          </cell>
          <cell r="T151">
            <v>0</v>
          </cell>
          <cell r="U151">
            <v>0</v>
          </cell>
          <cell r="V151">
            <v>40435.300000000003</v>
          </cell>
          <cell r="W151">
            <v>0</v>
          </cell>
          <cell r="X151">
            <v>0</v>
          </cell>
          <cell r="Z151">
            <v>0</v>
          </cell>
          <cell r="AD151">
            <v>0</v>
          </cell>
          <cell r="AE151">
            <v>40435.300000000003</v>
          </cell>
          <cell r="AF151">
            <v>40435.300000000003</v>
          </cell>
          <cell r="AG151">
            <v>44198</v>
          </cell>
          <cell r="AH151">
            <v>3762.6999999999971</v>
          </cell>
          <cell r="AI151">
            <v>3762.6999999999971</v>
          </cell>
          <cell r="AJ151">
            <v>0.91486718856056837</v>
          </cell>
          <cell r="AK151">
            <v>40435.300000000003</v>
          </cell>
          <cell r="AL151">
            <v>44198</v>
          </cell>
          <cell r="AM151">
            <v>40467.599999999999</v>
          </cell>
          <cell r="AN151">
            <v>40467.599999999999</v>
          </cell>
          <cell r="AO151">
            <v>32.299999999995634</v>
          </cell>
          <cell r="AP151">
            <v>32.299999999995634</v>
          </cell>
          <cell r="AQ151">
            <v>3730.4000000000015</v>
          </cell>
          <cell r="AR151">
            <v>0.91559799085931481</v>
          </cell>
          <cell r="AS151">
            <v>0</v>
          </cell>
          <cell r="AT151">
            <v>0</v>
          </cell>
          <cell r="AU151" t="str">
            <v>*</v>
          </cell>
          <cell r="AX151" t="str">
            <v>No</v>
          </cell>
          <cell r="AY151" t="str">
            <v>RELEASE</v>
          </cell>
          <cell r="BA151">
            <v>-3762.6999999999971</v>
          </cell>
          <cell r="BB151">
            <v>-2.7284841053187847E-12</v>
          </cell>
          <cell r="BC151">
            <v>0</v>
          </cell>
          <cell r="BD151">
            <v>-3762.7</v>
          </cell>
          <cell r="BE151">
            <v>0</v>
          </cell>
          <cell r="BG151">
            <v>-2.7284841053187847E-12</v>
          </cell>
          <cell r="BI151">
            <v>0</v>
          </cell>
          <cell r="BJ151">
            <v>-3762.7</v>
          </cell>
          <cell r="BK151">
            <v>0</v>
          </cell>
          <cell r="BL151">
            <v>3762.6999999999971</v>
          </cell>
          <cell r="BM151">
            <v>0</v>
          </cell>
        </row>
        <row r="152">
          <cell r="B152" t="str">
            <v>2008-PCS-014</v>
          </cell>
          <cell r="C152" t="str">
            <v>Hosp. Routine Repl. FY08 C/O</v>
          </cell>
          <cell r="D152" t="str">
            <v>Hospital Replacement Budget</v>
          </cell>
          <cell r="E152" t="str">
            <v>Prior Years Routine Replacement</v>
          </cell>
          <cell r="H152" t="str">
            <v>*</v>
          </cell>
          <cell r="I152" t="str">
            <v>Stretcher (x10)</v>
          </cell>
          <cell r="O152">
            <v>0</v>
          </cell>
          <cell r="P152">
            <v>0</v>
          </cell>
          <cell r="Q152">
            <v>0</v>
          </cell>
          <cell r="R152">
            <v>0</v>
          </cell>
          <cell r="S152">
            <v>0</v>
          </cell>
          <cell r="T152">
            <v>0</v>
          </cell>
          <cell r="U152">
            <v>0</v>
          </cell>
          <cell r="V152">
            <v>0</v>
          </cell>
          <cell r="W152">
            <v>0</v>
          </cell>
          <cell r="X152">
            <v>0</v>
          </cell>
          <cell r="Z152">
            <v>0</v>
          </cell>
          <cell r="AD152">
            <v>0</v>
          </cell>
          <cell r="AE152">
            <v>0</v>
          </cell>
          <cell r="AF152">
            <v>0</v>
          </cell>
          <cell r="AG152">
            <v>52710</v>
          </cell>
          <cell r="AH152">
            <v>52710</v>
          </cell>
          <cell r="AI152">
            <v>52710</v>
          </cell>
          <cell r="AJ152">
            <v>0</v>
          </cell>
          <cell r="AK152">
            <v>0</v>
          </cell>
          <cell r="AL152">
            <v>52710</v>
          </cell>
          <cell r="AM152">
            <v>0</v>
          </cell>
          <cell r="AO152">
            <v>0</v>
          </cell>
          <cell r="AP152">
            <v>0</v>
          </cell>
          <cell r="AQ152">
            <v>52710</v>
          </cell>
          <cell r="AR152">
            <v>0</v>
          </cell>
          <cell r="AS152">
            <v>0</v>
          </cell>
          <cell r="AT152">
            <v>0</v>
          </cell>
          <cell r="AU152" t="str">
            <v>*</v>
          </cell>
          <cell r="AW152" t="str">
            <v>No PRs</v>
          </cell>
          <cell r="AX152" t="str">
            <v>No</v>
          </cell>
          <cell r="AY152" t="str">
            <v>PENDING</v>
          </cell>
          <cell r="BA152">
            <v>-52710</v>
          </cell>
          <cell r="BB152">
            <v>0</v>
          </cell>
          <cell r="BC152">
            <v>0</v>
          </cell>
          <cell r="BD152">
            <v>-52710</v>
          </cell>
          <cell r="BE152">
            <v>0</v>
          </cell>
          <cell r="BG152">
            <v>0</v>
          </cell>
          <cell r="BI152">
            <v>0</v>
          </cell>
          <cell r="BJ152">
            <v>-52710</v>
          </cell>
          <cell r="BK152">
            <v>0</v>
          </cell>
          <cell r="BL152">
            <v>52710</v>
          </cell>
          <cell r="BM152">
            <v>0</v>
          </cell>
        </row>
        <row r="153">
          <cell r="B153" t="str">
            <v>2008-PCS-015</v>
          </cell>
          <cell r="C153" t="str">
            <v>Hosp. Routine Repl. FY08 C/O</v>
          </cell>
          <cell r="D153" t="str">
            <v>Hospital Replacement Budget</v>
          </cell>
          <cell r="E153" t="str">
            <v>Prior Years Routine Replacement</v>
          </cell>
          <cell r="H153" t="str">
            <v>*</v>
          </cell>
          <cell r="I153" t="str">
            <v>C1 Bioness-Lower Extremity(x1)</v>
          </cell>
          <cell r="O153">
            <v>0</v>
          </cell>
          <cell r="P153">
            <v>0</v>
          </cell>
          <cell r="Q153">
            <v>0</v>
          </cell>
          <cell r="R153">
            <v>0</v>
          </cell>
          <cell r="S153">
            <v>0</v>
          </cell>
          <cell r="T153">
            <v>0</v>
          </cell>
          <cell r="U153">
            <v>0</v>
          </cell>
          <cell r="V153">
            <v>0</v>
          </cell>
          <cell r="W153">
            <v>0</v>
          </cell>
          <cell r="X153">
            <v>0</v>
          </cell>
          <cell r="Z153">
            <v>0</v>
          </cell>
          <cell r="AD153">
            <v>0</v>
          </cell>
          <cell r="AE153">
            <v>0</v>
          </cell>
          <cell r="AF153">
            <v>0</v>
          </cell>
          <cell r="AG153">
            <v>35641</v>
          </cell>
          <cell r="AH153">
            <v>35641</v>
          </cell>
          <cell r="AI153">
            <v>35641</v>
          </cell>
          <cell r="AJ153">
            <v>0</v>
          </cell>
          <cell r="AK153">
            <v>0</v>
          </cell>
          <cell r="AL153">
            <v>35641</v>
          </cell>
          <cell r="AM153">
            <v>0</v>
          </cell>
          <cell r="AO153">
            <v>0</v>
          </cell>
          <cell r="AP153">
            <v>0</v>
          </cell>
          <cell r="AQ153">
            <v>35641</v>
          </cell>
          <cell r="AR153">
            <v>0</v>
          </cell>
          <cell r="AS153">
            <v>0</v>
          </cell>
          <cell r="AT153">
            <v>0</v>
          </cell>
          <cell r="AU153" t="str">
            <v>*</v>
          </cell>
          <cell r="AW153" t="str">
            <v>No PRs</v>
          </cell>
          <cell r="AX153" t="str">
            <v>No</v>
          </cell>
          <cell r="AY153" t="str">
            <v>PENDING</v>
          </cell>
          <cell r="BA153">
            <v>-35641</v>
          </cell>
          <cell r="BB153">
            <v>0</v>
          </cell>
          <cell r="BC153">
            <v>0</v>
          </cell>
          <cell r="BD153">
            <v>-35641</v>
          </cell>
          <cell r="BE153">
            <v>0</v>
          </cell>
          <cell r="BG153">
            <v>0</v>
          </cell>
          <cell r="BI153">
            <v>0</v>
          </cell>
          <cell r="BJ153">
            <v>-35641</v>
          </cell>
          <cell r="BK153">
            <v>0</v>
          </cell>
          <cell r="BL153">
            <v>35641</v>
          </cell>
          <cell r="BM153">
            <v>0</v>
          </cell>
        </row>
        <row r="154">
          <cell r="B154" t="str">
            <v>2008-PCS-201</v>
          </cell>
          <cell r="C154" t="str">
            <v>Hosp. Routine Repl. FY08 C/O</v>
          </cell>
          <cell r="D154" t="str">
            <v>Hospital Replacement Budget</v>
          </cell>
          <cell r="E154" t="str">
            <v>Prior Years Routine Replacement</v>
          </cell>
          <cell r="H154" t="str">
            <v>*</v>
          </cell>
          <cell r="I154" t="str">
            <v>Air Compressor (x1)</v>
          </cell>
          <cell r="O154">
            <v>0</v>
          </cell>
          <cell r="P154">
            <v>0</v>
          </cell>
          <cell r="Q154">
            <v>0</v>
          </cell>
          <cell r="R154">
            <v>0</v>
          </cell>
          <cell r="S154">
            <v>0</v>
          </cell>
          <cell r="T154">
            <v>6080.56</v>
          </cell>
          <cell r="U154">
            <v>0</v>
          </cell>
          <cell r="V154">
            <v>6080.56</v>
          </cell>
          <cell r="W154">
            <v>0</v>
          </cell>
          <cell r="X154">
            <v>0</v>
          </cell>
          <cell r="Z154">
            <v>0</v>
          </cell>
          <cell r="AD154">
            <v>0</v>
          </cell>
          <cell r="AE154">
            <v>6080.56</v>
          </cell>
          <cell r="AF154">
            <v>6080.56</v>
          </cell>
          <cell r="AG154">
            <v>6191</v>
          </cell>
          <cell r="AH154">
            <v>110.4399999999996</v>
          </cell>
          <cell r="AI154">
            <v>110.4399999999996</v>
          </cell>
          <cell r="AJ154">
            <v>0.98216120174446786</v>
          </cell>
          <cell r="AK154">
            <v>6080.56</v>
          </cell>
          <cell r="AL154">
            <v>6191</v>
          </cell>
          <cell r="AM154">
            <v>6080.55</v>
          </cell>
          <cell r="AN154">
            <v>6080.55</v>
          </cell>
          <cell r="AO154">
            <v>-1.0000000000218279E-2</v>
          </cell>
          <cell r="AP154">
            <v>-1.0000000000218279E-2</v>
          </cell>
          <cell r="AQ154">
            <v>110.44999999999982</v>
          </cell>
          <cell r="AR154">
            <v>0.98215958649652724</v>
          </cell>
          <cell r="AS154">
            <v>0</v>
          </cell>
          <cell r="AT154">
            <v>0</v>
          </cell>
          <cell r="AU154" t="str">
            <v>*</v>
          </cell>
          <cell r="AX154" t="str">
            <v>No</v>
          </cell>
          <cell r="AY154" t="str">
            <v>RELEASE</v>
          </cell>
          <cell r="BA154">
            <v>-110.4399999999996</v>
          </cell>
          <cell r="BB154">
            <v>-3.979039320256561E-13</v>
          </cell>
          <cell r="BC154">
            <v>0</v>
          </cell>
          <cell r="BD154">
            <v>-110.44</v>
          </cell>
          <cell r="BE154">
            <v>0</v>
          </cell>
          <cell r="BG154">
            <v>-3.979039320256561E-13</v>
          </cell>
          <cell r="BI154">
            <v>0</v>
          </cell>
          <cell r="BJ154">
            <v>-110.44</v>
          </cell>
          <cell r="BK154">
            <v>0</v>
          </cell>
          <cell r="BL154">
            <v>110.4399999999996</v>
          </cell>
          <cell r="BM154">
            <v>-3.979039320256561E-13</v>
          </cell>
        </row>
        <row r="155">
          <cell r="B155" t="str">
            <v>2008-PCS-202</v>
          </cell>
          <cell r="C155" t="str">
            <v>Hosp. Routine Repl. FY08 C/O</v>
          </cell>
          <cell r="D155" t="str">
            <v>Hospital Replacement Budget</v>
          </cell>
          <cell r="E155" t="str">
            <v>Prior Years Routine Replacement</v>
          </cell>
          <cell r="H155" t="str">
            <v>*</v>
          </cell>
          <cell r="I155" t="str">
            <v>Slave display, cardiac monitor</v>
          </cell>
          <cell r="O155">
            <v>0</v>
          </cell>
          <cell r="P155">
            <v>0</v>
          </cell>
          <cell r="Q155">
            <v>0</v>
          </cell>
          <cell r="R155">
            <v>0</v>
          </cell>
          <cell r="S155">
            <v>0</v>
          </cell>
          <cell r="T155">
            <v>6538</v>
          </cell>
          <cell r="U155">
            <v>309.54000000000002</v>
          </cell>
          <cell r="V155">
            <v>6847.54</v>
          </cell>
          <cell r="W155">
            <v>0</v>
          </cell>
          <cell r="X155">
            <v>0</v>
          </cell>
          <cell r="Z155">
            <v>0</v>
          </cell>
          <cell r="AD155">
            <v>0</v>
          </cell>
          <cell r="AE155">
            <v>6847.54</v>
          </cell>
          <cell r="AF155">
            <v>6847.54</v>
          </cell>
          <cell r="AG155">
            <v>7608</v>
          </cell>
          <cell r="AH155">
            <v>760.46</v>
          </cell>
          <cell r="AI155">
            <v>760.46</v>
          </cell>
          <cell r="AJ155">
            <v>0.90004468980021035</v>
          </cell>
          <cell r="AK155">
            <v>6847.54</v>
          </cell>
          <cell r="AL155">
            <v>7608</v>
          </cell>
          <cell r="AM155">
            <v>6847.54</v>
          </cell>
          <cell r="AN155">
            <v>6847.54</v>
          </cell>
          <cell r="AO155">
            <v>0</v>
          </cell>
          <cell r="AP155">
            <v>0</v>
          </cell>
          <cell r="AQ155">
            <v>760.46</v>
          </cell>
          <cell r="AR155">
            <v>0.90004468980021035</v>
          </cell>
          <cell r="AS155">
            <v>0</v>
          </cell>
          <cell r="AT155">
            <v>0</v>
          </cell>
          <cell r="AU155" t="str">
            <v>*</v>
          </cell>
          <cell r="AX155" t="str">
            <v>No</v>
          </cell>
          <cell r="AY155" t="str">
            <v>RELEASE</v>
          </cell>
          <cell r="BA155">
            <v>-760.46</v>
          </cell>
          <cell r="BB155">
            <v>0</v>
          </cell>
          <cell r="BC155">
            <v>0</v>
          </cell>
          <cell r="BD155">
            <v>-760.46</v>
          </cell>
          <cell r="BE155">
            <v>0</v>
          </cell>
          <cell r="BG155">
            <v>0</v>
          </cell>
          <cell r="BI155">
            <v>0</v>
          </cell>
          <cell r="BJ155">
            <v>-760.46</v>
          </cell>
          <cell r="BK155">
            <v>0</v>
          </cell>
          <cell r="BL155">
            <v>760.46</v>
          </cell>
          <cell r="BM155">
            <v>0</v>
          </cell>
        </row>
        <row r="156">
          <cell r="B156" t="str">
            <v>2008-PCS-203</v>
          </cell>
          <cell r="C156" t="str">
            <v>Hosp. Routine Repl. FY08 C/O</v>
          </cell>
          <cell r="D156" t="str">
            <v>Hospital Replacement Budget</v>
          </cell>
          <cell r="E156" t="str">
            <v>Prior Years Routine Replacement</v>
          </cell>
          <cell r="H156" t="str">
            <v>*</v>
          </cell>
          <cell r="I156" t="str">
            <v>Reflectance Pulse Oximeter(x1)</v>
          </cell>
          <cell r="O156">
            <v>0</v>
          </cell>
          <cell r="P156">
            <v>0</v>
          </cell>
          <cell r="Q156">
            <v>0</v>
          </cell>
          <cell r="R156">
            <v>0</v>
          </cell>
          <cell r="S156">
            <v>0</v>
          </cell>
          <cell r="T156">
            <v>0</v>
          </cell>
          <cell r="U156">
            <v>0</v>
          </cell>
          <cell r="V156">
            <v>0</v>
          </cell>
          <cell r="W156">
            <v>0</v>
          </cell>
          <cell r="X156">
            <v>5304.25</v>
          </cell>
          <cell r="Z156">
            <v>5304.25</v>
          </cell>
          <cell r="AD156">
            <v>0</v>
          </cell>
          <cell r="AE156">
            <v>5304.25</v>
          </cell>
          <cell r="AF156">
            <v>5304.25</v>
          </cell>
          <cell r="AG156">
            <v>5702</v>
          </cell>
          <cell r="AH156">
            <v>397.75</v>
          </cell>
          <cell r="AI156">
            <v>397.75</v>
          </cell>
          <cell r="AJ156">
            <v>0.93024377411434589</v>
          </cell>
          <cell r="AK156">
            <v>5304.25</v>
          </cell>
          <cell r="AL156">
            <v>5702</v>
          </cell>
          <cell r="AM156">
            <v>5304.25</v>
          </cell>
          <cell r="AN156">
            <v>5304.25</v>
          </cell>
          <cell r="AO156">
            <v>0</v>
          </cell>
          <cell r="AP156">
            <v>0</v>
          </cell>
          <cell r="AQ156">
            <v>397.75</v>
          </cell>
          <cell r="AR156">
            <v>0.93024377411434589</v>
          </cell>
          <cell r="AS156">
            <v>0</v>
          </cell>
          <cell r="AT156">
            <v>0</v>
          </cell>
          <cell r="AU156" t="str">
            <v>*</v>
          </cell>
          <cell r="AX156" t="str">
            <v>No</v>
          </cell>
          <cell r="AY156" t="str">
            <v>RELEASE</v>
          </cell>
          <cell r="BA156">
            <v>-397.75</v>
          </cell>
          <cell r="BB156">
            <v>0</v>
          </cell>
          <cell r="BC156">
            <v>0</v>
          </cell>
          <cell r="BD156">
            <v>-397.75</v>
          </cell>
          <cell r="BE156">
            <v>0</v>
          </cell>
          <cell r="BG156">
            <v>0</v>
          </cell>
          <cell r="BI156">
            <v>0</v>
          </cell>
          <cell r="BJ156">
            <v>-397.75</v>
          </cell>
          <cell r="BK156">
            <v>0</v>
          </cell>
          <cell r="BL156">
            <v>397.75</v>
          </cell>
          <cell r="BM156">
            <v>0</v>
          </cell>
        </row>
        <row r="157">
          <cell r="B157" t="str">
            <v>2008-PCS-204</v>
          </cell>
          <cell r="C157" t="str">
            <v>Hosp. Routine Repl. FY08 C/O</v>
          </cell>
          <cell r="D157" t="str">
            <v>Hospital Replacement Budget</v>
          </cell>
          <cell r="E157" t="str">
            <v>Prior Years Routine Replacement</v>
          </cell>
          <cell r="H157" t="str">
            <v>*</v>
          </cell>
          <cell r="I157" t="str">
            <v>Heliport Beacon</v>
          </cell>
          <cell r="O157">
            <v>0</v>
          </cell>
          <cell r="P157">
            <v>0</v>
          </cell>
          <cell r="Q157">
            <v>0</v>
          </cell>
          <cell r="R157">
            <v>0</v>
          </cell>
          <cell r="S157">
            <v>0</v>
          </cell>
          <cell r="T157">
            <v>0</v>
          </cell>
          <cell r="U157">
            <v>0</v>
          </cell>
          <cell r="V157">
            <v>0</v>
          </cell>
          <cell r="W157">
            <v>0</v>
          </cell>
          <cell r="X157">
            <v>0</v>
          </cell>
          <cell r="Z157">
            <v>0</v>
          </cell>
          <cell r="AD157">
            <v>0</v>
          </cell>
          <cell r="AE157">
            <v>0</v>
          </cell>
          <cell r="AF157">
            <v>0</v>
          </cell>
          <cell r="AG157">
            <v>6853</v>
          </cell>
          <cell r="AH157">
            <v>6853</v>
          </cell>
          <cell r="AI157">
            <v>6853</v>
          </cell>
          <cell r="AJ157">
            <v>0</v>
          </cell>
          <cell r="AK157">
            <v>0</v>
          </cell>
          <cell r="AL157">
            <v>6853</v>
          </cell>
          <cell r="AM157">
            <v>0</v>
          </cell>
          <cell r="AO157">
            <v>0</v>
          </cell>
          <cell r="AP157">
            <v>0</v>
          </cell>
          <cell r="AQ157">
            <v>6853</v>
          </cell>
          <cell r="AR157">
            <v>0</v>
          </cell>
          <cell r="AS157">
            <v>0</v>
          </cell>
          <cell r="AT157">
            <v>0</v>
          </cell>
          <cell r="AU157" t="str">
            <v>*</v>
          </cell>
          <cell r="AW157" t="str">
            <v>No PRs</v>
          </cell>
          <cell r="AX157" t="str">
            <v>No</v>
          </cell>
          <cell r="AY157" t="str">
            <v>PENDING</v>
          </cell>
          <cell r="BA157">
            <v>-6853</v>
          </cell>
          <cell r="BB157">
            <v>0</v>
          </cell>
          <cell r="BC157">
            <v>0</v>
          </cell>
          <cell r="BD157">
            <v>-6853</v>
          </cell>
          <cell r="BE157">
            <v>0</v>
          </cell>
          <cell r="BG157">
            <v>0</v>
          </cell>
          <cell r="BI157">
            <v>0</v>
          </cell>
          <cell r="BJ157">
            <v>-6853</v>
          </cell>
          <cell r="BK157">
            <v>0</v>
          </cell>
          <cell r="BL157">
            <v>6853</v>
          </cell>
          <cell r="BM157">
            <v>0</v>
          </cell>
        </row>
        <row r="158">
          <cell r="B158" t="str">
            <v>2008-PCS-205</v>
          </cell>
          <cell r="C158" t="str">
            <v>Hosp. Routine Repl. FY08 C/O</v>
          </cell>
          <cell r="D158" t="str">
            <v>Hospital Replacement Budget</v>
          </cell>
          <cell r="E158" t="str">
            <v>Prior Years Routine Replacement</v>
          </cell>
          <cell r="H158" t="str">
            <v>*</v>
          </cell>
          <cell r="I158" t="str">
            <v>Co2 Efficient Insufflator (x1)</v>
          </cell>
          <cell r="O158">
            <v>0</v>
          </cell>
          <cell r="P158">
            <v>0</v>
          </cell>
          <cell r="Q158">
            <v>0</v>
          </cell>
          <cell r="R158">
            <v>0</v>
          </cell>
          <cell r="S158">
            <v>0</v>
          </cell>
          <cell r="T158">
            <v>0</v>
          </cell>
          <cell r="U158">
            <v>0</v>
          </cell>
          <cell r="V158">
            <v>0</v>
          </cell>
          <cell r="W158">
            <v>0</v>
          </cell>
          <cell r="X158">
            <v>0</v>
          </cell>
          <cell r="Z158">
            <v>0</v>
          </cell>
          <cell r="AD158">
            <v>0</v>
          </cell>
          <cell r="AE158">
            <v>0</v>
          </cell>
          <cell r="AF158">
            <v>0</v>
          </cell>
          <cell r="AG158">
            <v>5818</v>
          </cell>
          <cell r="AH158">
            <v>5818</v>
          </cell>
          <cell r="AI158">
            <v>5818</v>
          </cell>
          <cell r="AJ158">
            <v>0</v>
          </cell>
          <cell r="AK158">
            <v>0</v>
          </cell>
          <cell r="AL158">
            <v>5818</v>
          </cell>
          <cell r="AM158">
            <v>0</v>
          </cell>
          <cell r="AO158">
            <v>0</v>
          </cell>
          <cell r="AP158">
            <v>0</v>
          </cell>
          <cell r="AQ158">
            <v>5818</v>
          </cell>
          <cell r="AR158">
            <v>0</v>
          </cell>
          <cell r="AS158">
            <v>0</v>
          </cell>
          <cell r="AT158">
            <v>0</v>
          </cell>
          <cell r="AU158" t="str">
            <v>*</v>
          </cell>
          <cell r="AW158" t="str">
            <v>No PRs</v>
          </cell>
          <cell r="AX158" t="str">
            <v>No</v>
          </cell>
          <cell r="AY158" t="str">
            <v>PENDING</v>
          </cell>
          <cell r="BA158">
            <v>-5818</v>
          </cell>
          <cell r="BB158">
            <v>0</v>
          </cell>
          <cell r="BC158">
            <v>0</v>
          </cell>
          <cell r="BD158">
            <v>-5818</v>
          </cell>
          <cell r="BE158">
            <v>0</v>
          </cell>
          <cell r="BG158">
            <v>0</v>
          </cell>
          <cell r="BI158">
            <v>0</v>
          </cell>
          <cell r="BJ158">
            <v>-5818</v>
          </cell>
          <cell r="BK158">
            <v>0</v>
          </cell>
          <cell r="BL158">
            <v>5818</v>
          </cell>
          <cell r="BM158">
            <v>0</v>
          </cell>
        </row>
        <row r="159">
          <cell r="B159" t="str">
            <v>2008-PCS-206</v>
          </cell>
          <cell r="C159" t="str">
            <v>Hosp. Routine Repl. FY08 C/O</v>
          </cell>
          <cell r="D159" t="str">
            <v>Hospital Replacement Budget</v>
          </cell>
          <cell r="E159" t="str">
            <v>Prior Years Routine Replacement</v>
          </cell>
          <cell r="H159" t="str">
            <v>*</v>
          </cell>
          <cell r="I159" t="str">
            <v>C1 Bariatric Stand Frame (x1)</v>
          </cell>
          <cell r="O159">
            <v>0</v>
          </cell>
          <cell r="P159">
            <v>0</v>
          </cell>
          <cell r="Q159">
            <v>0</v>
          </cell>
          <cell r="R159">
            <v>0</v>
          </cell>
          <cell r="S159">
            <v>0</v>
          </cell>
          <cell r="T159">
            <v>0</v>
          </cell>
          <cell r="U159">
            <v>0</v>
          </cell>
          <cell r="V159">
            <v>0</v>
          </cell>
          <cell r="W159">
            <v>0</v>
          </cell>
          <cell r="X159">
            <v>0</v>
          </cell>
          <cell r="Z159">
            <v>0</v>
          </cell>
          <cell r="AD159">
            <v>0</v>
          </cell>
          <cell r="AE159">
            <v>0</v>
          </cell>
          <cell r="AF159">
            <v>0</v>
          </cell>
          <cell r="AG159">
            <v>5364</v>
          </cell>
          <cell r="AH159">
            <v>5364</v>
          </cell>
          <cell r="AI159">
            <v>5364</v>
          </cell>
          <cell r="AJ159">
            <v>0</v>
          </cell>
          <cell r="AK159">
            <v>0</v>
          </cell>
          <cell r="AL159">
            <v>5364</v>
          </cell>
          <cell r="AM159">
            <v>0</v>
          </cell>
          <cell r="AO159">
            <v>0</v>
          </cell>
          <cell r="AP159">
            <v>0</v>
          </cell>
          <cell r="AQ159">
            <v>5364</v>
          </cell>
          <cell r="AR159">
            <v>0</v>
          </cell>
          <cell r="AS159">
            <v>0</v>
          </cell>
          <cell r="AT159">
            <v>0</v>
          </cell>
          <cell r="AU159" t="str">
            <v>*</v>
          </cell>
          <cell r="AW159" t="str">
            <v>No PRs</v>
          </cell>
          <cell r="AX159" t="str">
            <v>No</v>
          </cell>
          <cell r="AY159" t="str">
            <v>PENDING</v>
          </cell>
          <cell r="BA159">
            <v>-5364</v>
          </cell>
          <cell r="BB159">
            <v>0</v>
          </cell>
          <cell r="BC159">
            <v>0</v>
          </cell>
          <cell r="BD159">
            <v>-5364</v>
          </cell>
          <cell r="BE159">
            <v>0</v>
          </cell>
          <cell r="BG159">
            <v>0</v>
          </cell>
          <cell r="BI159">
            <v>0</v>
          </cell>
          <cell r="BJ159">
            <v>-5364</v>
          </cell>
          <cell r="BK159">
            <v>0</v>
          </cell>
          <cell r="BL159">
            <v>5364</v>
          </cell>
          <cell r="BM159">
            <v>0</v>
          </cell>
        </row>
        <row r="160">
          <cell r="B160" t="str">
            <v>2008-PCS-207</v>
          </cell>
          <cell r="C160" t="str">
            <v>Hosp. Routine Repl. FY08 C/O</v>
          </cell>
          <cell r="D160" t="str">
            <v>Hospital Replacement Budget</v>
          </cell>
          <cell r="E160" t="str">
            <v>Prior Years Routine Replacement</v>
          </cell>
          <cell r="H160" t="str">
            <v>*</v>
          </cell>
          <cell r="I160" t="str">
            <v>Bladder Scanner (x1)</v>
          </cell>
          <cell r="O160">
            <v>0</v>
          </cell>
          <cell r="P160">
            <v>0</v>
          </cell>
          <cell r="Q160">
            <v>0</v>
          </cell>
          <cell r="R160">
            <v>0</v>
          </cell>
          <cell r="S160">
            <v>0</v>
          </cell>
          <cell r="T160">
            <v>0</v>
          </cell>
          <cell r="U160">
            <v>0</v>
          </cell>
          <cell r="V160">
            <v>0</v>
          </cell>
          <cell r="W160">
            <v>0</v>
          </cell>
          <cell r="X160">
            <v>0</v>
          </cell>
          <cell r="Z160">
            <v>0</v>
          </cell>
          <cell r="AD160">
            <v>0</v>
          </cell>
          <cell r="AE160">
            <v>0</v>
          </cell>
          <cell r="AF160">
            <v>0</v>
          </cell>
          <cell r="AG160">
            <v>18026</v>
          </cell>
          <cell r="AH160">
            <v>18026</v>
          </cell>
          <cell r="AI160">
            <v>18026</v>
          </cell>
          <cell r="AJ160">
            <v>0</v>
          </cell>
          <cell r="AK160">
            <v>0</v>
          </cell>
          <cell r="AL160">
            <v>18026</v>
          </cell>
          <cell r="AM160">
            <v>0</v>
          </cell>
          <cell r="AO160">
            <v>0</v>
          </cell>
          <cell r="AP160">
            <v>0</v>
          </cell>
          <cell r="AQ160">
            <v>18026</v>
          </cell>
          <cell r="AR160">
            <v>0</v>
          </cell>
          <cell r="AS160">
            <v>0</v>
          </cell>
          <cell r="AT160">
            <v>0</v>
          </cell>
          <cell r="AU160" t="str">
            <v>*</v>
          </cell>
          <cell r="AW160" t="str">
            <v>No PRs</v>
          </cell>
          <cell r="AX160" t="str">
            <v>No</v>
          </cell>
          <cell r="AY160" t="str">
            <v>PENDING</v>
          </cell>
          <cell r="BA160">
            <v>-18026</v>
          </cell>
          <cell r="BB160">
            <v>0</v>
          </cell>
          <cell r="BC160">
            <v>0</v>
          </cell>
          <cell r="BD160">
            <v>-18026</v>
          </cell>
          <cell r="BE160">
            <v>0</v>
          </cell>
          <cell r="BG160">
            <v>0</v>
          </cell>
          <cell r="BI160">
            <v>0</v>
          </cell>
          <cell r="BJ160">
            <v>-18026</v>
          </cell>
          <cell r="BK160">
            <v>0</v>
          </cell>
          <cell r="BL160">
            <v>18026</v>
          </cell>
          <cell r="BM160">
            <v>0</v>
          </cell>
        </row>
        <row r="161">
          <cell r="H161" t="str">
            <v>*</v>
          </cell>
          <cell r="R161">
            <v>0</v>
          </cell>
          <cell r="V161">
            <v>0</v>
          </cell>
          <cell r="Z161">
            <v>0</v>
          </cell>
          <cell r="AD161">
            <v>0</v>
          </cell>
          <cell r="BG161">
            <v>0</v>
          </cell>
          <cell r="BL161">
            <v>0</v>
          </cell>
          <cell r="BM161">
            <v>0</v>
          </cell>
          <cell r="BN161" t="str">
            <v>*</v>
          </cell>
        </row>
        <row r="162">
          <cell r="H162" t="str">
            <v>*</v>
          </cell>
          <cell r="I162" t="str">
            <v>Totals for Day, Cindy</v>
          </cell>
          <cell r="J162">
            <v>4249.01</v>
          </cell>
          <cell r="K162">
            <v>1137744.68</v>
          </cell>
          <cell r="L162">
            <v>1430499.1900000002</v>
          </cell>
          <cell r="M162">
            <v>419828.55000000005</v>
          </cell>
          <cell r="N162">
            <v>3503951.89</v>
          </cell>
          <cell r="O162">
            <v>262207.18</v>
          </cell>
          <cell r="P162">
            <v>333058.19</v>
          </cell>
          <cell r="Q162">
            <v>236261.57</v>
          </cell>
          <cell r="R162">
            <v>831526.94000000006</v>
          </cell>
          <cell r="S162">
            <v>1193097.1199999999</v>
          </cell>
          <cell r="T162">
            <v>837187.7300000001</v>
          </cell>
          <cell r="U162">
            <v>143051.17000000001</v>
          </cell>
          <cell r="V162">
            <v>2173336.02</v>
          </cell>
          <cell r="W162">
            <v>284945.37</v>
          </cell>
          <cell r="X162">
            <v>651517.32999999996</v>
          </cell>
          <cell r="Y162">
            <v>0</v>
          </cell>
          <cell r="Z162">
            <v>936462.70000000007</v>
          </cell>
          <cell r="AA162">
            <v>0</v>
          </cell>
          <cell r="AB162">
            <v>0</v>
          </cell>
          <cell r="AC162">
            <v>0</v>
          </cell>
          <cell r="AD162">
            <v>0</v>
          </cell>
          <cell r="AE162">
            <v>3941325.6599999997</v>
          </cell>
          <cell r="AF162">
            <v>4997368.74</v>
          </cell>
          <cell r="AG162">
            <v>8158641</v>
          </cell>
          <cell r="AH162">
            <v>4217315.34</v>
          </cell>
          <cell r="AI162">
            <v>3161272.2600000002</v>
          </cell>
          <cell r="AJ162">
            <v>0.48308605072830141</v>
          </cell>
          <cell r="AK162">
            <v>11493642.059999997</v>
          </cell>
          <cell r="AL162">
            <v>12084813</v>
          </cell>
          <cell r="AM162">
            <v>11718438.409599999</v>
          </cell>
          <cell r="AN162">
            <v>5658945.2508499995</v>
          </cell>
          <cell r="AO162">
            <v>1717619.5908500005</v>
          </cell>
          <cell r="AP162">
            <v>85257.369075000446</v>
          </cell>
          <cell r="AQ162">
            <v>505913.5709250003</v>
          </cell>
          <cell r="AR162">
            <v>0.96968305670927624</v>
          </cell>
          <cell r="AU162" t="str">
            <v>*</v>
          </cell>
          <cell r="BA162">
            <v>-2376096.8800000008</v>
          </cell>
          <cell r="BC162">
            <v>1878375.3325999998</v>
          </cell>
          <cell r="BD162">
            <v>-1264063.1474000001</v>
          </cell>
          <cell r="BE162">
            <v>-139539</v>
          </cell>
          <cell r="BF162">
            <v>0</v>
          </cell>
          <cell r="BG162">
            <v>1878375.3325999998</v>
          </cell>
          <cell r="BH162">
            <v>111940.80812500008</v>
          </cell>
          <cell r="BI162">
            <v>-120705.22</v>
          </cell>
          <cell r="BJ162">
            <v>-1282896.9274000002</v>
          </cell>
          <cell r="BK162">
            <v>1055380.1301750001</v>
          </cell>
          <cell r="BL162">
            <v>1143357.9273999999</v>
          </cell>
          <cell r="BM162">
            <v>-120705.22</v>
          </cell>
        </row>
        <row r="163">
          <cell r="H163" t="str">
            <v>*</v>
          </cell>
          <cell r="U163">
            <v>-121410.17000000001</v>
          </cell>
          <cell r="AU163" t="str">
            <v>*</v>
          </cell>
          <cell r="BL163">
            <v>0</v>
          </cell>
          <cell r="BM163">
            <v>0</v>
          </cell>
          <cell r="BN163" t="str">
            <v>*</v>
          </cell>
        </row>
        <row r="164">
          <cell r="H164" t="str">
            <v>*</v>
          </cell>
          <cell r="AU164" t="str">
            <v>*</v>
          </cell>
          <cell r="BE164" t="str">
            <v xml:space="preserve"> </v>
          </cell>
          <cell r="BL164">
            <v>0</v>
          </cell>
          <cell r="BM164">
            <v>0</v>
          </cell>
          <cell r="BN164" t="str">
            <v>*</v>
          </cell>
        </row>
        <row r="165">
          <cell r="B165" t="str">
            <v>2007-FIN-001</v>
          </cell>
          <cell r="C165" t="str">
            <v>Hosp. Routine Repl. FY07 C/O</v>
          </cell>
          <cell r="D165" t="str">
            <v>Hospital Replacement Budget</v>
          </cell>
          <cell r="E165" t="str">
            <v>Prior Years Routine Replacement</v>
          </cell>
          <cell r="H165" t="str">
            <v>*</v>
          </cell>
          <cell r="I165" t="str">
            <v>PFS CCMC Cubicles</v>
          </cell>
          <cell r="N165">
            <v>77009.94</v>
          </cell>
          <cell r="O165">
            <v>23917.89</v>
          </cell>
          <cell r="P165">
            <v>0</v>
          </cell>
          <cell r="Q165">
            <v>24198.9</v>
          </cell>
          <cell r="R165">
            <v>48116.79</v>
          </cell>
          <cell r="S165">
            <v>0</v>
          </cell>
          <cell r="T165">
            <v>0</v>
          </cell>
          <cell r="U165">
            <v>0</v>
          </cell>
          <cell r="V165">
            <v>0</v>
          </cell>
          <cell r="W165">
            <v>0</v>
          </cell>
          <cell r="X165">
            <v>0</v>
          </cell>
          <cell r="Z165">
            <v>0</v>
          </cell>
          <cell r="AD165">
            <v>0</v>
          </cell>
          <cell r="AE165">
            <v>48116.79</v>
          </cell>
          <cell r="AF165">
            <v>48116.79</v>
          </cell>
          <cell r="AG165">
            <v>75114</v>
          </cell>
          <cell r="AH165">
            <v>26997.21</v>
          </cell>
          <cell r="AI165">
            <v>26997.21</v>
          </cell>
          <cell r="AJ165">
            <v>0.6405835130601486</v>
          </cell>
          <cell r="AK165">
            <v>125126.73000000001</v>
          </cell>
          <cell r="AL165">
            <v>198351</v>
          </cell>
          <cell r="AM165">
            <v>151351.86970000001</v>
          </cell>
          <cell r="AO165">
            <v>-48116.79</v>
          </cell>
          <cell r="AP165">
            <v>26225.1397</v>
          </cell>
          <cell r="AQ165">
            <v>46999.13029999999</v>
          </cell>
          <cell r="AR165">
            <v>0.76305070153414911</v>
          </cell>
          <cell r="AS165">
            <v>0</v>
          </cell>
          <cell r="AT165">
            <v>0</v>
          </cell>
          <cell r="AU165" t="str">
            <v>*</v>
          </cell>
          <cell r="AW165" t="str">
            <v/>
          </cell>
          <cell r="BA165">
            <v>-26997.21</v>
          </cell>
          <cell r="BB165">
            <v>0</v>
          </cell>
          <cell r="BC165">
            <v>0</v>
          </cell>
          <cell r="BD165">
            <v>-26997.21</v>
          </cell>
          <cell r="BE165">
            <v>0</v>
          </cell>
          <cell r="BI165">
            <v>0</v>
          </cell>
          <cell r="BJ165">
            <v>-26997.21</v>
          </cell>
          <cell r="BK165">
            <v>0</v>
          </cell>
          <cell r="BL165">
            <v>26997.21</v>
          </cell>
          <cell r="BM165">
            <v>0</v>
          </cell>
        </row>
        <row r="166">
          <cell r="B166" t="str">
            <v>2007-FIN-201</v>
          </cell>
          <cell r="C166" t="str">
            <v>Hosp. Routine Repl. FY07 C/O</v>
          </cell>
          <cell r="D166" t="str">
            <v>Hospital Replacement Budget</v>
          </cell>
          <cell r="E166" t="str">
            <v>Prior Years Routine Replacement</v>
          </cell>
          <cell r="H166" t="str">
            <v>*</v>
          </cell>
          <cell r="I166" t="str">
            <v>Fin/Acctg - office space move</v>
          </cell>
          <cell r="N166">
            <v>6530.24</v>
          </cell>
          <cell r="O166">
            <v>0</v>
          </cell>
          <cell r="P166">
            <v>0</v>
          </cell>
          <cell r="Q166">
            <v>0</v>
          </cell>
          <cell r="R166">
            <v>0</v>
          </cell>
          <cell r="S166">
            <v>0</v>
          </cell>
          <cell r="T166">
            <v>0</v>
          </cell>
          <cell r="U166">
            <v>0</v>
          </cell>
          <cell r="V166">
            <v>0</v>
          </cell>
          <cell r="W166">
            <v>0</v>
          </cell>
          <cell r="X166">
            <v>0</v>
          </cell>
          <cell r="Z166">
            <v>0</v>
          </cell>
          <cell r="AD166">
            <v>0</v>
          </cell>
          <cell r="AE166">
            <v>0</v>
          </cell>
          <cell r="AF166">
            <v>0</v>
          </cell>
          <cell r="AG166">
            <v>9470</v>
          </cell>
          <cell r="AH166">
            <v>9470</v>
          </cell>
          <cell r="AI166">
            <v>9470</v>
          </cell>
          <cell r="AJ166">
            <v>0</v>
          </cell>
          <cell r="AK166">
            <v>6530.24</v>
          </cell>
          <cell r="AL166">
            <v>16000</v>
          </cell>
          <cell r="AM166">
            <v>6530.24</v>
          </cell>
          <cell r="AO166">
            <v>0</v>
          </cell>
          <cell r="AP166">
            <v>0</v>
          </cell>
          <cell r="AQ166">
            <v>9469.76</v>
          </cell>
          <cell r="AR166">
            <v>0.40814</v>
          </cell>
          <cell r="AS166">
            <v>0</v>
          </cell>
          <cell r="AT166">
            <v>0</v>
          </cell>
          <cell r="AU166" t="str">
            <v>*</v>
          </cell>
          <cell r="AW166" t="str">
            <v/>
          </cell>
          <cell r="BA166">
            <v>-9470</v>
          </cell>
          <cell r="BB166">
            <v>0</v>
          </cell>
          <cell r="BC166">
            <v>0</v>
          </cell>
          <cell r="BD166">
            <v>-9470</v>
          </cell>
          <cell r="BE166">
            <v>0</v>
          </cell>
          <cell r="BI166">
            <v>0</v>
          </cell>
          <cell r="BJ166">
            <v>-9470</v>
          </cell>
          <cell r="BK166">
            <v>0</v>
          </cell>
          <cell r="BL166">
            <v>9470</v>
          </cell>
          <cell r="BM166">
            <v>0</v>
          </cell>
        </row>
        <row r="167">
          <cell r="B167" t="str">
            <v>2007-FIN-202</v>
          </cell>
          <cell r="C167" t="str">
            <v>Hosp. Routine Repl. FY07 C/O</v>
          </cell>
          <cell r="D167" t="str">
            <v>Hospital Replacement Budget</v>
          </cell>
          <cell r="E167" t="str">
            <v>Prior Years Routine Replacement</v>
          </cell>
          <cell r="H167" t="str">
            <v>*</v>
          </cell>
          <cell r="I167" t="str">
            <v>Treasury - office space move</v>
          </cell>
          <cell r="N167">
            <v>11674.83</v>
          </cell>
          <cell r="O167">
            <v>0</v>
          </cell>
          <cell r="P167">
            <v>0</v>
          </cell>
          <cell r="Q167">
            <v>1879.65</v>
          </cell>
          <cell r="R167">
            <v>1879.65</v>
          </cell>
          <cell r="S167">
            <v>0</v>
          </cell>
          <cell r="T167">
            <v>0</v>
          </cell>
          <cell r="U167">
            <v>0</v>
          </cell>
          <cell r="V167">
            <v>0</v>
          </cell>
          <cell r="W167">
            <v>0</v>
          </cell>
          <cell r="X167">
            <v>5000</v>
          </cell>
          <cell r="Z167">
            <v>5000</v>
          </cell>
          <cell r="AD167">
            <v>0</v>
          </cell>
          <cell r="AE167">
            <v>6879.65</v>
          </cell>
          <cell r="AF167">
            <v>6879.65</v>
          </cell>
          <cell r="AG167">
            <v>11300</v>
          </cell>
          <cell r="AH167">
            <v>4420.3500000000004</v>
          </cell>
          <cell r="AI167">
            <v>4420.3500000000004</v>
          </cell>
          <cell r="AJ167">
            <v>0.60881858407079648</v>
          </cell>
          <cell r="AK167">
            <v>18554.48</v>
          </cell>
          <cell r="AL167">
            <v>22975</v>
          </cell>
          <cell r="AM167">
            <v>20287.7575</v>
          </cell>
          <cell r="AN167">
            <v>5000</v>
          </cell>
          <cell r="AO167">
            <v>-1879.6499999999996</v>
          </cell>
          <cell r="AP167">
            <v>1733.2775000000001</v>
          </cell>
          <cell r="AQ167">
            <v>2687.2425000000003</v>
          </cell>
          <cell r="AR167">
            <v>0.88303623503808482</v>
          </cell>
          <cell r="AS167">
            <v>0</v>
          </cell>
          <cell r="AT167">
            <v>0</v>
          </cell>
          <cell r="AU167" t="str">
            <v>*</v>
          </cell>
          <cell r="AW167" t="str">
            <v/>
          </cell>
          <cell r="BA167">
            <v>-4420.3500000000004</v>
          </cell>
          <cell r="BB167">
            <v>0</v>
          </cell>
          <cell r="BC167">
            <v>0</v>
          </cell>
          <cell r="BD167">
            <v>-4420.3500000000004</v>
          </cell>
          <cell r="BE167">
            <v>0</v>
          </cell>
          <cell r="BI167">
            <v>0</v>
          </cell>
          <cell r="BJ167">
            <v>-4420.3500000000004</v>
          </cell>
          <cell r="BK167">
            <v>0</v>
          </cell>
          <cell r="BL167">
            <v>4420.3500000000004</v>
          </cell>
          <cell r="BM167">
            <v>0</v>
          </cell>
        </row>
        <row r="168">
          <cell r="B168" t="str">
            <v>2008-FIN-201</v>
          </cell>
          <cell r="C168" t="str">
            <v>Hosp. Routine Repl. FY08 C/O</v>
          </cell>
          <cell r="D168" t="str">
            <v>Hospital Replacement Budget</v>
          </cell>
          <cell r="E168" t="str">
            <v>Prior Years Routine Replacement</v>
          </cell>
          <cell r="H168" t="str">
            <v>*</v>
          </cell>
          <cell r="I168" t="str">
            <v>Office moves &amp; changes</v>
          </cell>
          <cell r="O168">
            <v>0</v>
          </cell>
          <cell r="P168">
            <v>0</v>
          </cell>
          <cell r="Q168">
            <v>0</v>
          </cell>
          <cell r="R168">
            <v>0</v>
          </cell>
          <cell r="S168">
            <v>0</v>
          </cell>
          <cell r="T168">
            <v>0</v>
          </cell>
          <cell r="U168">
            <v>0</v>
          </cell>
          <cell r="V168">
            <v>0</v>
          </cell>
          <cell r="W168">
            <v>0</v>
          </cell>
          <cell r="X168">
            <v>0</v>
          </cell>
          <cell r="Z168">
            <v>0</v>
          </cell>
          <cell r="AD168">
            <v>0</v>
          </cell>
          <cell r="AE168">
            <v>0</v>
          </cell>
          <cell r="AF168">
            <v>0</v>
          </cell>
          <cell r="AG168">
            <v>20000</v>
          </cell>
          <cell r="AH168">
            <v>20000</v>
          </cell>
          <cell r="AI168">
            <v>20000</v>
          </cell>
          <cell r="AJ168">
            <v>0</v>
          </cell>
          <cell r="AK168">
            <v>0</v>
          </cell>
          <cell r="AL168">
            <v>20000</v>
          </cell>
          <cell r="AM168">
            <v>0</v>
          </cell>
          <cell r="AO168">
            <v>0</v>
          </cell>
          <cell r="AP168">
            <v>0</v>
          </cell>
          <cell r="AQ168">
            <v>20000</v>
          </cell>
          <cell r="AR168">
            <v>0</v>
          </cell>
          <cell r="AS168">
            <v>0</v>
          </cell>
          <cell r="AT168">
            <v>0</v>
          </cell>
          <cell r="AU168" t="str">
            <v>*</v>
          </cell>
          <cell r="AW168" t="str">
            <v>No PRs</v>
          </cell>
          <cell r="AX168" t="str">
            <v>yes</v>
          </cell>
          <cell r="BA168">
            <v>0</v>
          </cell>
          <cell r="BB168">
            <v>0</v>
          </cell>
          <cell r="BC168">
            <v>20000</v>
          </cell>
          <cell r="BD168">
            <v>0</v>
          </cell>
          <cell r="BE168">
            <v>0</v>
          </cell>
          <cell r="BI168">
            <v>0</v>
          </cell>
          <cell r="BJ168">
            <v>0</v>
          </cell>
          <cell r="BK168">
            <v>0</v>
          </cell>
          <cell r="BL168">
            <v>0</v>
          </cell>
          <cell r="BM168">
            <v>0</v>
          </cell>
        </row>
        <row r="169">
          <cell r="H169" t="str">
            <v>*</v>
          </cell>
          <cell r="R169">
            <v>0</v>
          </cell>
          <cell r="Z169">
            <v>0</v>
          </cell>
          <cell r="AD169">
            <v>0</v>
          </cell>
          <cell r="BL169">
            <v>0</v>
          </cell>
          <cell r="BM169">
            <v>0</v>
          </cell>
        </row>
        <row r="170">
          <cell r="H170" t="str">
            <v>*</v>
          </cell>
          <cell r="I170" t="str">
            <v>Totals for Morissette, Daniel</v>
          </cell>
          <cell r="J170">
            <v>0</v>
          </cell>
          <cell r="K170">
            <v>0</v>
          </cell>
          <cell r="L170">
            <v>0</v>
          </cell>
          <cell r="M170">
            <v>0</v>
          </cell>
          <cell r="N170">
            <v>95215.010000000009</v>
          </cell>
          <cell r="O170">
            <v>23917.89</v>
          </cell>
          <cell r="P170">
            <v>0</v>
          </cell>
          <cell r="Q170">
            <v>26078.550000000003</v>
          </cell>
          <cell r="R170">
            <v>49996.44</v>
          </cell>
          <cell r="S170">
            <v>0</v>
          </cell>
          <cell r="T170">
            <v>0</v>
          </cell>
          <cell r="U170">
            <v>0</v>
          </cell>
          <cell r="V170">
            <v>0</v>
          </cell>
          <cell r="W170">
            <v>0</v>
          </cell>
          <cell r="X170">
            <v>5000</v>
          </cell>
          <cell r="Y170">
            <v>0</v>
          </cell>
          <cell r="Z170">
            <v>5000</v>
          </cell>
          <cell r="AA170">
            <v>0</v>
          </cell>
          <cell r="AB170">
            <v>0</v>
          </cell>
          <cell r="AC170">
            <v>0</v>
          </cell>
          <cell r="AD170">
            <v>0</v>
          </cell>
          <cell r="AE170">
            <v>54996.44</v>
          </cell>
          <cell r="AF170">
            <v>54996.44</v>
          </cell>
          <cell r="AG170">
            <v>115884</v>
          </cell>
          <cell r="AH170">
            <v>60887.56</v>
          </cell>
          <cell r="AI170">
            <v>60887.56</v>
          </cell>
          <cell r="AJ170">
            <v>0.47458182320251285</v>
          </cell>
          <cell r="AK170">
            <v>150211.45000000001</v>
          </cell>
          <cell r="AL170">
            <v>257326</v>
          </cell>
          <cell r="AM170">
            <v>178169.86720000001</v>
          </cell>
          <cell r="AN170">
            <v>5000</v>
          </cell>
          <cell r="AO170">
            <v>-49996.44</v>
          </cell>
          <cell r="AP170">
            <v>27958.4172</v>
          </cell>
          <cell r="AQ170">
            <v>79156.132799999992</v>
          </cell>
          <cell r="AR170">
            <v>0.69238968157123648</v>
          </cell>
          <cell r="AU170" t="str">
            <v>*</v>
          </cell>
          <cell r="BA170">
            <v>-40887.56</v>
          </cell>
          <cell r="BC170">
            <v>20000</v>
          </cell>
          <cell r="BD170">
            <v>-40887.56</v>
          </cell>
          <cell r="BE170">
            <v>0</v>
          </cell>
          <cell r="BF170">
            <v>0</v>
          </cell>
          <cell r="BH170">
            <v>0</v>
          </cell>
          <cell r="BI170">
            <v>0</v>
          </cell>
          <cell r="BJ170">
            <v>-40887.56</v>
          </cell>
          <cell r="BK170">
            <v>0</v>
          </cell>
          <cell r="BL170">
            <v>40887.56</v>
          </cell>
          <cell r="BM170">
            <v>0</v>
          </cell>
        </row>
        <row r="171">
          <cell r="H171" t="str">
            <v>*</v>
          </cell>
          <cell r="BL171">
            <v>0</v>
          </cell>
          <cell r="BM171">
            <v>0</v>
          </cell>
          <cell r="BN171" t="str">
            <v>*</v>
          </cell>
        </row>
        <row r="172">
          <cell r="H172" t="str">
            <v>*</v>
          </cell>
          <cell r="BL172">
            <v>0</v>
          </cell>
          <cell r="BM172">
            <v>0</v>
          </cell>
          <cell r="BN172" t="str">
            <v>*</v>
          </cell>
        </row>
        <row r="173">
          <cell r="B173" t="str">
            <v>2005-OPS-012</v>
          </cell>
          <cell r="C173" t="str">
            <v>Hosp. Routine Repl. FY05 C/O</v>
          </cell>
          <cell r="D173" t="str">
            <v>Hospital Replacement Budget</v>
          </cell>
          <cell r="E173" t="str">
            <v>Prior Years Routine Replacement</v>
          </cell>
          <cell r="H173" t="str">
            <v>*</v>
          </cell>
          <cell r="I173" t="str">
            <v>Patient Warming Units</v>
          </cell>
          <cell r="L173">
            <v>0</v>
          </cell>
          <cell r="M173">
            <v>0</v>
          </cell>
          <cell r="N173">
            <v>37283.599999999999</v>
          </cell>
          <cell r="O173">
            <v>0</v>
          </cell>
          <cell r="P173">
            <v>0</v>
          </cell>
          <cell r="Q173">
            <v>0</v>
          </cell>
          <cell r="R173">
            <v>0</v>
          </cell>
          <cell r="S173">
            <v>0</v>
          </cell>
          <cell r="T173">
            <v>54070.879999999997</v>
          </cell>
          <cell r="U173">
            <v>0</v>
          </cell>
          <cell r="V173">
            <v>54070.879999999997</v>
          </cell>
          <cell r="W173">
            <v>0</v>
          </cell>
          <cell r="X173">
            <v>0</v>
          </cell>
          <cell r="Z173">
            <v>0</v>
          </cell>
          <cell r="AD173">
            <v>0</v>
          </cell>
          <cell r="AE173">
            <v>54070.879999999997</v>
          </cell>
          <cell r="AF173">
            <v>54070.879999999997</v>
          </cell>
          <cell r="AG173">
            <v>88347</v>
          </cell>
          <cell r="AH173">
            <v>34276.120000000003</v>
          </cell>
          <cell r="AI173">
            <v>34276.120000000003</v>
          </cell>
          <cell r="AJ173">
            <v>0.6120284786127429</v>
          </cell>
          <cell r="AK173">
            <v>91354.48</v>
          </cell>
          <cell r="AL173">
            <v>125630</v>
          </cell>
          <cell r="AM173">
            <v>91354.445000000007</v>
          </cell>
          <cell r="AN173">
            <v>54070.875</v>
          </cell>
          <cell r="AO173">
            <v>-4.9999999973806553E-3</v>
          </cell>
          <cell r="AP173">
            <v>-3.4999999988940544E-2</v>
          </cell>
          <cell r="AQ173">
            <v>34275.554999999993</v>
          </cell>
          <cell r="AR173">
            <v>0.72717062007482292</v>
          </cell>
          <cell r="AS173">
            <v>0</v>
          </cell>
          <cell r="AT173">
            <v>0</v>
          </cell>
          <cell r="AU173" t="str">
            <v>*</v>
          </cell>
          <cell r="AW173" t="str">
            <v/>
          </cell>
          <cell r="AX173" t="str">
            <v>no</v>
          </cell>
          <cell r="AY173" t="str">
            <v>will spend in FY08</v>
          </cell>
          <cell r="BA173">
            <v>-34276.120000000003</v>
          </cell>
          <cell r="BB173">
            <v>0</v>
          </cell>
          <cell r="BC173">
            <v>0</v>
          </cell>
          <cell r="BD173">
            <v>-34276.120000000003</v>
          </cell>
          <cell r="BE173">
            <v>0</v>
          </cell>
          <cell r="BG173">
            <v>0</v>
          </cell>
          <cell r="BI173">
            <v>0</v>
          </cell>
          <cell r="BJ173">
            <v>-34276.120000000003</v>
          </cell>
          <cell r="BK173">
            <v>0</v>
          </cell>
          <cell r="BL173">
            <v>34276.120000000003</v>
          </cell>
          <cell r="BM173">
            <v>0</v>
          </cell>
        </row>
        <row r="174">
          <cell r="B174" t="str">
            <v>2005-OPS-401</v>
          </cell>
          <cell r="C174" t="str">
            <v>Hosp. Routine Repl. FY05 C/O</v>
          </cell>
          <cell r="D174" t="str">
            <v>Hospital Replacement Budget</v>
          </cell>
          <cell r="E174" t="str">
            <v>Prior Years Routine Replacement</v>
          </cell>
          <cell r="H174" t="str">
            <v>*</v>
          </cell>
          <cell r="I174" t="str">
            <v>Sinus Endoscopy</v>
          </cell>
          <cell r="N174">
            <v>0</v>
          </cell>
          <cell r="O174">
            <v>0</v>
          </cell>
          <cell r="P174">
            <v>0</v>
          </cell>
          <cell r="Q174">
            <v>0</v>
          </cell>
          <cell r="R174">
            <v>0</v>
          </cell>
          <cell r="S174">
            <v>0</v>
          </cell>
          <cell r="T174">
            <v>0</v>
          </cell>
          <cell r="U174">
            <v>0</v>
          </cell>
          <cell r="V174">
            <v>0</v>
          </cell>
          <cell r="W174">
            <v>0</v>
          </cell>
          <cell r="X174">
            <v>0</v>
          </cell>
          <cell r="Z174">
            <v>0</v>
          </cell>
          <cell r="AD174">
            <v>0</v>
          </cell>
          <cell r="AE174">
            <v>0</v>
          </cell>
          <cell r="AF174">
            <v>0</v>
          </cell>
          <cell r="AG174">
            <v>400000</v>
          </cell>
          <cell r="AH174">
            <v>400000</v>
          </cell>
          <cell r="AI174">
            <v>400000</v>
          </cell>
          <cell r="AJ174">
            <v>0</v>
          </cell>
          <cell r="AK174">
            <v>0</v>
          </cell>
          <cell r="AL174">
            <v>400000</v>
          </cell>
          <cell r="AM174">
            <v>0</v>
          </cell>
          <cell r="AO174">
            <v>0</v>
          </cell>
          <cell r="AP174">
            <v>0</v>
          </cell>
          <cell r="AQ174">
            <v>400000</v>
          </cell>
          <cell r="AR174">
            <v>0</v>
          </cell>
          <cell r="AS174">
            <v>0</v>
          </cell>
          <cell r="AT174">
            <v>0</v>
          </cell>
          <cell r="AU174" t="str">
            <v>*</v>
          </cell>
          <cell r="AW174" t="str">
            <v>No PRs</v>
          </cell>
          <cell r="AX174" t="str">
            <v>yes</v>
          </cell>
          <cell r="AY174" t="str">
            <v>Per Rob Jackler, MD email of 08/13/08: These funds are intended for use by Dr Hwang for the benefit developing his sinus surgery program, especially endoscopic skull base surgery which is exploding at Stanford.  He has been methodically planning a major p</v>
          </cell>
          <cell r="AZ174" t="str">
            <v>Per OHNS chair MD, funds will be spent by end of Feb 2009. Faculty and technology changes resulted in delays.</v>
          </cell>
          <cell r="BA174">
            <v>0</v>
          </cell>
          <cell r="BB174">
            <v>0</v>
          </cell>
          <cell r="BC174">
            <v>400000</v>
          </cell>
          <cell r="BE174">
            <v>0</v>
          </cell>
          <cell r="BG174">
            <v>400000</v>
          </cell>
          <cell r="BI174">
            <v>0</v>
          </cell>
          <cell r="BJ174">
            <v>0</v>
          </cell>
          <cell r="BK174">
            <v>0</v>
          </cell>
          <cell r="BL174">
            <v>0</v>
          </cell>
          <cell r="BM174">
            <v>0</v>
          </cell>
        </row>
        <row r="175">
          <cell r="B175" t="str">
            <v>2005-STG-001</v>
          </cell>
          <cell r="C175" t="str">
            <v>Hosp. Routine Repl. FY05 C/O</v>
          </cell>
          <cell r="D175" t="str">
            <v>Hospital Replacement Budget</v>
          </cell>
          <cell r="E175" t="str">
            <v>Prior Years Routine Replacement</v>
          </cell>
          <cell r="H175" t="str">
            <v>*</v>
          </cell>
          <cell r="I175" t="str">
            <v>Echo Expansion</v>
          </cell>
          <cell r="L175">
            <v>743006.44</v>
          </cell>
          <cell r="M175">
            <v>69297.649999999994</v>
          </cell>
          <cell r="N175">
            <v>30310</v>
          </cell>
          <cell r="O175">
            <v>0</v>
          </cell>
          <cell r="P175">
            <v>0</v>
          </cell>
          <cell r="Q175">
            <v>0</v>
          </cell>
          <cell r="R175">
            <v>0</v>
          </cell>
          <cell r="S175">
            <v>0</v>
          </cell>
          <cell r="T175">
            <v>11095</v>
          </cell>
          <cell r="U175">
            <v>915.34</v>
          </cell>
          <cell r="V175">
            <v>12010.34</v>
          </cell>
          <cell r="W175">
            <v>0</v>
          </cell>
          <cell r="X175">
            <v>0</v>
          </cell>
          <cell r="Z175">
            <v>0</v>
          </cell>
          <cell r="AD175">
            <v>0</v>
          </cell>
          <cell r="AE175">
            <v>12010.34</v>
          </cell>
          <cell r="AF175">
            <v>12010.34</v>
          </cell>
          <cell r="AG175">
            <v>15318</v>
          </cell>
          <cell r="AH175">
            <v>3307.66</v>
          </cell>
          <cell r="AI175">
            <v>3307.66</v>
          </cell>
          <cell r="AJ175">
            <v>0.7840671105888497</v>
          </cell>
          <cell r="AK175">
            <v>854624.42999999993</v>
          </cell>
          <cell r="AL175">
            <v>862181</v>
          </cell>
          <cell r="AM175">
            <v>851846.95852500014</v>
          </cell>
          <cell r="AN175">
            <v>12010.3375</v>
          </cell>
          <cell r="AO175">
            <v>-2.500000000509317E-3</v>
          </cell>
          <cell r="AP175">
            <v>-2777.4714749997947</v>
          </cell>
          <cell r="AQ175">
            <v>10334.04147499986</v>
          </cell>
          <cell r="AR175">
            <v>0.98801406958051752</v>
          </cell>
          <cell r="AS175">
            <v>0</v>
          </cell>
          <cell r="AT175">
            <v>0</v>
          </cell>
          <cell r="AU175" t="str">
            <v>*</v>
          </cell>
          <cell r="AW175" t="str">
            <v/>
          </cell>
          <cell r="BA175">
            <v>0</v>
          </cell>
          <cell r="BB175">
            <v>0</v>
          </cell>
          <cell r="BC175">
            <v>0</v>
          </cell>
          <cell r="BE175">
            <v>0</v>
          </cell>
          <cell r="BF175">
            <v>-3307.66</v>
          </cell>
          <cell r="BG175">
            <v>0</v>
          </cell>
          <cell r="BI175">
            <v>0</v>
          </cell>
          <cell r="BJ175">
            <v>-3307.66</v>
          </cell>
          <cell r="BK175">
            <v>0</v>
          </cell>
          <cell r="BL175">
            <v>3307.66</v>
          </cell>
          <cell r="BM175">
            <v>3307.66</v>
          </cell>
        </row>
        <row r="176">
          <cell r="B176" t="str">
            <v>2006-CLS-010</v>
          </cell>
          <cell r="C176" t="str">
            <v>Hosp. Routine Repl. FY06 C/O</v>
          </cell>
          <cell r="D176" t="str">
            <v>Hospital Replacement Budget</v>
          </cell>
          <cell r="E176" t="str">
            <v>Prior Years Routine Replacement</v>
          </cell>
          <cell r="H176" t="str">
            <v>*</v>
          </cell>
          <cell r="I176" t="str">
            <v>Replace RF door</v>
          </cell>
          <cell r="M176">
            <v>0</v>
          </cell>
          <cell r="N176">
            <v>0</v>
          </cell>
          <cell r="O176">
            <v>0</v>
          </cell>
          <cell r="P176">
            <v>0</v>
          </cell>
          <cell r="Q176">
            <v>0</v>
          </cell>
          <cell r="R176">
            <v>0</v>
          </cell>
          <cell r="S176">
            <v>0</v>
          </cell>
          <cell r="T176">
            <v>0</v>
          </cell>
          <cell r="U176">
            <v>0</v>
          </cell>
          <cell r="V176">
            <v>0</v>
          </cell>
          <cell r="W176">
            <v>0</v>
          </cell>
          <cell r="X176">
            <v>0</v>
          </cell>
          <cell r="Z176">
            <v>0</v>
          </cell>
          <cell r="AD176">
            <v>0</v>
          </cell>
          <cell r="AE176">
            <v>0</v>
          </cell>
          <cell r="AF176">
            <v>0</v>
          </cell>
          <cell r="AG176">
            <v>46888</v>
          </cell>
          <cell r="AH176">
            <v>46888</v>
          </cell>
          <cell r="AI176">
            <v>46888</v>
          </cell>
          <cell r="AJ176">
            <v>0</v>
          </cell>
          <cell r="AK176">
            <v>0</v>
          </cell>
          <cell r="AL176">
            <v>46888</v>
          </cell>
          <cell r="AM176">
            <v>0</v>
          </cell>
          <cell r="AO176">
            <v>0</v>
          </cell>
          <cell r="AP176">
            <v>0</v>
          </cell>
          <cell r="AQ176">
            <v>46888</v>
          </cell>
          <cell r="AR176">
            <v>0</v>
          </cell>
          <cell r="AS176">
            <v>0</v>
          </cell>
          <cell r="AT176">
            <v>0</v>
          </cell>
          <cell r="AU176" t="str">
            <v>*</v>
          </cell>
          <cell r="AW176" t="str">
            <v>No PRs</v>
          </cell>
          <cell r="BA176">
            <v>0</v>
          </cell>
          <cell r="BB176">
            <v>0</v>
          </cell>
          <cell r="BC176">
            <v>0</v>
          </cell>
          <cell r="BE176">
            <v>0</v>
          </cell>
          <cell r="BF176">
            <v>-46888</v>
          </cell>
          <cell r="BG176">
            <v>0</v>
          </cell>
          <cell r="BI176">
            <v>0</v>
          </cell>
          <cell r="BJ176">
            <v>-46888</v>
          </cell>
          <cell r="BK176">
            <v>0</v>
          </cell>
          <cell r="BL176">
            <v>46888</v>
          </cell>
          <cell r="BM176">
            <v>46888</v>
          </cell>
        </row>
        <row r="177">
          <cell r="B177" t="str">
            <v>2006-CLS-004</v>
          </cell>
          <cell r="C177" t="str">
            <v>Hosp. Routine Repl. FY06 C/O</v>
          </cell>
          <cell r="D177" t="str">
            <v>Hospital Replacement Budget</v>
          </cell>
          <cell r="E177" t="str">
            <v>Prior Years Routine Replacement</v>
          </cell>
          <cell r="H177" t="str">
            <v>*</v>
          </cell>
          <cell r="I177" t="str">
            <v>Room 2 renovation</v>
          </cell>
          <cell r="M177">
            <v>215409.15</v>
          </cell>
          <cell r="N177">
            <v>315680.78999999998</v>
          </cell>
          <cell r="O177">
            <v>17954.669999999998</v>
          </cell>
          <cell r="P177">
            <v>5125.24</v>
          </cell>
          <cell r="Q177">
            <v>-209011.86</v>
          </cell>
          <cell r="R177">
            <v>-185931.94999999998</v>
          </cell>
          <cell r="S177">
            <v>39639.07</v>
          </cell>
          <cell r="T177">
            <v>229084.28</v>
          </cell>
          <cell r="U177">
            <v>49681.87</v>
          </cell>
          <cell r="V177">
            <v>318405.21999999997</v>
          </cell>
          <cell r="W177">
            <v>20820.63</v>
          </cell>
          <cell r="X177">
            <v>12413.06</v>
          </cell>
          <cell r="Z177">
            <v>33233.69</v>
          </cell>
          <cell r="AD177">
            <v>0</v>
          </cell>
          <cell r="AE177">
            <v>165706.96</v>
          </cell>
          <cell r="AF177">
            <v>948784.53</v>
          </cell>
          <cell r="AG177">
            <v>3366593</v>
          </cell>
          <cell r="AH177">
            <v>3200886.04</v>
          </cell>
          <cell r="AI177">
            <v>2417808.4699999997</v>
          </cell>
          <cell r="AJ177">
            <v>4.9220966122129998E-2</v>
          </cell>
          <cell r="AK177">
            <v>1479874.47</v>
          </cell>
          <cell r="AL177">
            <v>3524503</v>
          </cell>
          <cell r="AM177">
            <v>2854475.4962431062</v>
          </cell>
          <cell r="AN177">
            <v>1321841.4170681059</v>
          </cell>
          <cell r="AO177">
            <v>1156134.4570681059</v>
          </cell>
          <cell r="AP177">
            <v>1374601.0262431062</v>
          </cell>
          <cell r="AQ177">
            <v>670027.5037568938</v>
          </cell>
          <cell r="AR177">
            <v>0.80989447199877718</v>
          </cell>
          <cell r="AS177">
            <v>0</v>
          </cell>
          <cell r="AT177">
            <v>0</v>
          </cell>
          <cell r="AU177" t="str">
            <v>*</v>
          </cell>
          <cell r="AX177" t="str">
            <v>yes</v>
          </cell>
          <cell r="BA177">
            <v>0</v>
          </cell>
          <cell r="BB177">
            <v>0</v>
          </cell>
          <cell r="BC177">
            <v>2417808.4699999997</v>
          </cell>
          <cell r="BE177">
            <v>0</v>
          </cell>
          <cell r="BG177">
            <v>2417808.4699999997</v>
          </cell>
          <cell r="BI177">
            <v>0</v>
          </cell>
          <cell r="BJ177">
            <v>0</v>
          </cell>
          <cell r="BK177">
            <v>0</v>
          </cell>
          <cell r="BL177">
            <v>0</v>
          </cell>
          <cell r="BM177">
            <v>0</v>
          </cell>
          <cell r="BN177" t="str">
            <v>Carryover per Tarek Salway email of 06/09/08.</v>
          </cell>
        </row>
        <row r="178">
          <cell r="B178" t="str">
            <v>2006-CLS-011</v>
          </cell>
          <cell r="C178" t="str">
            <v>Hosp. Routine Repl. FY06 C/O</v>
          </cell>
          <cell r="D178" t="str">
            <v>Hospital Replacement Budget</v>
          </cell>
          <cell r="E178" t="str">
            <v>Prior Years Routine Replacement</v>
          </cell>
          <cell r="H178" t="str">
            <v>*</v>
          </cell>
          <cell r="I178" t="str">
            <v>Room 7 renovation</v>
          </cell>
          <cell r="M178">
            <v>0</v>
          </cell>
          <cell r="N178">
            <v>0</v>
          </cell>
          <cell r="O178">
            <v>0</v>
          </cell>
          <cell r="P178">
            <v>0</v>
          </cell>
          <cell r="Q178">
            <v>297239</v>
          </cell>
          <cell r="R178">
            <v>297239</v>
          </cell>
          <cell r="S178">
            <v>246867</v>
          </cell>
          <cell r="T178">
            <v>54716.91</v>
          </cell>
          <cell r="U178">
            <v>474827</v>
          </cell>
          <cell r="V178">
            <v>776410.91</v>
          </cell>
          <cell r="W178">
            <v>2583239.16</v>
          </cell>
          <cell r="X178">
            <v>225346.71</v>
          </cell>
          <cell r="Z178">
            <v>2808585.87</v>
          </cell>
          <cell r="AD178">
            <v>0</v>
          </cell>
          <cell r="AE178">
            <v>3882235.7800000003</v>
          </cell>
          <cell r="AF178">
            <v>4314828.04</v>
          </cell>
          <cell r="AG178">
            <v>5993679</v>
          </cell>
          <cell r="AH178">
            <v>2111443.2199999997</v>
          </cell>
          <cell r="AI178">
            <v>1678850.96</v>
          </cell>
          <cell r="AJ178">
            <v>0.64772167144753667</v>
          </cell>
          <cell r="AK178">
            <v>4314828.04</v>
          </cell>
          <cell r="AL178">
            <v>5993679</v>
          </cell>
          <cell r="AM178">
            <v>4245086.67</v>
          </cell>
          <cell r="AN178">
            <v>1430563.41</v>
          </cell>
          <cell r="AO178">
            <v>-2451672.37</v>
          </cell>
          <cell r="AP178">
            <v>-69741.370000000112</v>
          </cell>
          <cell r="AQ178">
            <v>1748592.33</v>
          </cell>
          <cell r="AR178">
            <v>0.70826059753950787</v>
          </cell>
          <cell r="AS178" t="str">
            <v>2005-OPS-025</v>
          </cell>
          <cell r="AT178">
            <v>0</v>
          </cell>
          <cell r="AU178" t="str">
            <v>*</v>
          </cell>
          <cell r="AX178" t="str">
            <v>no</v>
          </cell>
          <cell r="BA178">
            <v>-2111443.2199999997</v>
          </cell>
          <cell r="BB178">
            <v>0</v>
          </cell>
          <cell r="BC178">
            <v>0</v>
          </cell>
          <cell r="BD178">
            <v>-1678850.96</v>
          </cell>
          <cell r="BE178">
            <v>0</v>
          </cell>
          <cell r="BG178">
            <v>0</v>
          </cell>
          <cell r="BH178">
            <v>-69741.370000000112</v>
          </cell>
          <cell r="BI178">
            <v>0</v>
          </cell>
          <cell r="BJ178">
            <v>-1678850.96</v>
          </cell>
          <cell r="BK178">
            <v>238331.89</v>
          </cell>
          <cell r="BL178">
            <v>1678850.96</v>
          </cell>
          <cell r="BM178">
            <v>0</v>
          </cell>
          <cell r="BN178" t="str">
            <v>No carryover per Tarek Salway email of 06/09/08.</v>
          </cell>
        </row>
        <row r="179">
          <cell r="B179" t="str">
            <v>2005-OPS-025</v>
          </cell>
          <cell r="C179" t="str">
            <v>Hosp. Routine Repl. FY05 C/O</v>
          </cell>
          <cell r="D179" t="str">
            <v>Hospital Replacement Budget</v>
          </cell>
          <cell r="E179" t="str">
            <v>Prior Years Routine Replacement</v>
          </cell>
          <cell r="H179" t="str">
            <v>*</v>
          </cell>
          <cell r="I179" t="str">
            <v>Cath Lab Room 2 &amp; 5 Planning</v>
          </cell>
          <cell r="L179">
            <v>0</v>
          </cell>
          <cell r="M179">
            <v>0</v>
          </cell>
          <cell r="N179">
            <v>0</v>
          </cell>
          <cell r="O179">
            <v>310123</v>
          </cell>
          <cell r="P179">
            <v>0</v>
          </cell>
          <cell r="Q179">
            <v>1</v>
          </cell>
          <cell r="R179">
            <v>310124</v>
          </cell>
          <cell r="S179">
            <v>0</v>
          </cell>
          <cell r="T179">
            <v>0</v>
          </cell>
          <cell r="U179">
            <v>0</v>
          </cell>
          <cell r="V179">
            <v>0</v>
          </cell>
          <cell r="W179">
            <v>0</v>
          </cell>
          <cell r="X179">
            <v>0</v>
          </cell>
          <cell r="Z179">
            <v>0</v>
          </cell>
          <cell r="AD179">
            <v>0</v>
          </cell>
          <cell r="AE179">
            <v>310124</v>
          </cell>
          <cell r="AF179">
            <v>310124</v>
          </cell>
          <cell r="AG179">
            <v>1011820</v>
          </cell>
          <cell r="AH179">
            <v>701696</v>
          </cell>
          <cell r="AI179">
            <v>701696</v>
          </cell>
          <cell r="AJ179">
            <v>0.30650115633215397</v>
          </cell>
          <cell r="AK179">
            <v>310124</v>
          </cell>
          <cell r="AL179">
            <v>1385000</v>
          </cell>
          <cell r="AM179">
            <v>1055780.5</v>
          </cell>
          <cell r="AN179">
            <v>2399</v>
          </cell>
          <cell r="AO179">
            <v>-307725</v>
          </cell>
          <cell r="AP179">
            <v>745656.5</v>
          </cell>
          <cell r="AQ179">
            <v>329219.5</v>
          </cell>
          <cell r="AR179">
            <v>0.76229638989169679</v>
          </cell>
          <cell r="AS179">
            <v>0</v>
          </cell>
          <cell r="AT179">
            <v>0</v>
          </cell>
          <cell r="AU179" t="str">
            <v>*</v>
          </cell>
          <cell r="AV179" t="str">
            <v>2005-OPS-025 related to more than one project</v>
          </cell>
          <cell r="AX179" t="str">
            <v>yes</v>
          </cell>
          <cell r="BA179">
            <v>0</v>
          </cell>
          <cell r="BB179">
            <v>0</v>
          </cell>
          <cell r="BC179">
            <v>701696</v>
          </cell>
          <cell r="BE179">
            <v>0</v>
          </cell>
          <cell r="BG179">
            <v>701696</v>
          </cell>
          <cell r="BI179">
            <v>0</v>
          </cell>
          <cell r="BJ179">
            <v>0</v>
          </cell>
          <cell r="BK179">
            <v>0</v>
          </cell>
          <cell r="BL179">
            <v>0</v>
          </cell>
          <cell r="BM179">
            <v>0</v>
          </cell>
          <cell r="BN179" t="str">
            <v>Carryover per Tarek Salway email of 06/09/08.</v>
          </cell>
        </row>
        <row r="180">
          <cell r="B180" t="str">
            <v>2006-CLS-022</v>
          </cell>
          <cell r="C180" t="str">
            <v>Hosp. Routine Repl. FY06 C/O</v>
          </cell>
          <cell r="D180" t="str">
            <v>Hospital Replacement Budget</v>
          </cell>
          <cell r="E180" t="str">
            <v>Prior Years Routine Replacement</v>
          </cell>
          <cell r="H180" t="str">
            <v>*</v>
          </cell>
          <cell r="I180" t="str">
            <v>Upgrade EXCITE HD 12 software</v>
          </cell>
          <cell r="M180">
            <v>330772.64</v>
          </cell>
          <cell r="N180">
            <v>0</v>
          </cell>
          <cell r="O180">
            <v>0</v>
          </cell>
          <cell r="P180">
            <v>0</v>
          </cell>
          <cell r="Q180">
            <v>0</v>
          </cell>
          <cell r="R180">
            <v>0</v>
          </cell>
          <cell r="S180">
            <v>0</v>
          </cell>
          <cell r="T180">
            <v>0</v>
          </cell>
          <cell r="U180">
            <v>0</v>
          </cell>
          <cell r="V180">
            <v>0</v>
          </cell>
          <cell r="W180">
            <v>0</v>
          </cell>
          <cell r="X180">
            <v>0</v>
          </cell>
          <cell r="Z180">
            <v>0</v>
          </cell>
          <cell r="AD180">
            <v>0</v>
          </cell>
          <cell r="AE180">
            <v>0</v>
          </cell>
          <cell r="AF180">
            <v>0</v>
          </cell>
          <cell r="AG180">
            <v>7852</v>
          </cell>
          <cell r="AH180">
            <v>7852</v>
          </cell>
          <cell r="AI180">
            <v>7852</v>
          </cell>
          <cell r="AJ180">
            <v>0</v>
          </cell>
          <cell r="AK180">
            <v>330772.64</v>
          </cell>
          <cell r="AL180">
            <v>338625</v>
          </cell>
          <cell r="AM180">
            <v>326344.42507500004</v>
          </cell>
          <cell r="AO180">
            <v>0</v>
          </cell>
          <cell r="AP180">
            <v>-4428.2149249999784</v>
          </cell>
          <cell r="AQ180">
            <v>12280.574924999964</v>
          </cell>
          <cell r="AR180">
            <v>0.96373399800664461</v>
          </cell>
          <cell r="AS180">
            <v>0</v>
          </cell>
          <cell r="AT180">
            <v>0</v>
          </cell>
          <cell r="AU180" t="str">
            <v>*</v>
          </cell>
          <cell r="AW180" t="str">
            <v/>
          </cell>
          <cell r="BA180">
            <v>0</v>
          </cell>
          <cell r="BB180">
            <v>0</v>
          </cell>
          <cell r="BC180">
            <v>0</v>
          </cell>
          <cell r="BD180">
            <v>0</v>
          </cell>
          <cell r="BE180">
            <v>0</v>
          </cell>
          <cell r="BF180">
            <v>-7852</v>
          </cell>
          <cell r="BG180">
            <v>0</v>
          </cell>
          <cell r="BI180">
            <v>0</v>
          </cell>
          <cell r="BJ180">
            <v>-7852</v>
          </cell>
          <cell r="BK180">
            <v>0</v>
          </cell>
          <cell r="BL180">
            <v>7852</v>
          </cell>
          <cell r="BM180">
            <v>7852</v>
          </cell>
        </row>
        <row r="181">
          <cell r="B181" t="str">
            <v>2006-CLS-030</v>
          </cell>
          <cell r="C181" t="str">
            <v>Hosp. Routine Repl. FY06 C/O</v>
          </cell>
          <cell r="D181" t="str">
            <v>Hospital Replacement Budget</v>
          </cell>
          <cell r="E181" t="str">
            <v>Prior Years Routine Replacement</v>
          </cell>
          <cell r="H181" t="str">
            <v>*</v>
          </cell>
          <cell r="I181" t="str">
            <v>Siemens ultrasound machine</v>
          </cell>
          <cell r="M181">
            <v>186319</v>
          </cell>
          <cell r="N181">
            <v>0</v>
          </cell>
          <cell r="O181">
            <v>0</v>
          </cell>
          <cell r="P181">
            <v>0</v>
          </cell>
          <cell r="Q181">
            <v>0</v>
          </cell>
          <cell r="R181">
            <v>0</v>
          </cell>
          <cell r="S181">
            <v>0</v>
          </cell>
          <cell r="T181">
            <v>0</v>
          </cell>
          <cell r="U181">
            <v>0</v>
          </cell>
          <cell r="V181">
            <v>0</v>
          </cell>
          <cell r="W181">
            <v>0</v>
          </cell>
          <cell r="X181">
            <v>0</v>
          </cell>
          <cell r="Z181">
            <v>0</v>
          </cell>
          <cell r="AD181">
            <v>0</v>
          </cell>
          <cell r="AE181">
            <v>0</v>
          </cell>
          <cell r="AF181">
            <v>0</v>
          </cell>
          <cell r="AG181">
            <v>64901</v>
          </cell>
          <cell r="AH181">
            <v>64901</v>
          </cell>
          <cell r="AI181">
            <v>64901</v>
          </cell>
          <cell r="AJ181">
            <v>0</v>
          </cell>
          <cell r="AK181">
            <v>186319</v>
          </cell>
          <cell r="AL181">
            <v>251220</v>
          </cell>
          <cell r="AM181">
            <v>186319.9</v>
          </cell>
          <cell r="AO181">
            <v>0</v>
          </cell>
          <cell r="AP181">
            <v>0.89999999999417923</v>
          </cell>
          <cell r="AQ181">
            <v>64900.100000000006</v>
          </cell>
          <cell r="AR181">
            <v>0.7416602977469946</v>
          </cell>
          <cell r="AS181">
            <v>0</v>
          </cell>
          <cell r="AT181">
            <v>0</v>
          </cell>
          <cell r="AU181" t="str">
            <v>*</v>
          </cell>
          <cell r="AW181" t="str">
            <v/>
          </cell>
          <cell r="AX181" t="str">
            <v>no</v>
          </cell>
          <cell r="BA181">
            <v>-64901</v>
          </cell>
          <cell r="BB181">
            <v>0.89999999999417923</v>
          </cell>
          <cell r="BC181">
            <v>0</v>
          </cell>
          <cell r="BD181">
            <v>-64900.100000000006</v>
          </cell>
          <cell r="BE181">
            <v>0</v>
          </cell>
          <cell r="BG181">
            <v>0.89999999999417923</v>
          </cell>
          <cell r="BI181">
            <v>0</v>
          </cell>
          <cell r="BJ181">
            <v>-64900.100000000006</v>
          </cell>
          <cell r="BK181">
            <v>0</v>
          </cell>
          <cell r="BL181">
            <v>64901</v>
          </cell>
          <cell r="BM181">
            <v>0.89999999999417923</v>
          </cell>
          <cell r="BN181" t="str">
            <v>per email Paul Kurily to Tom Malm 06/25/08.</v>
          </cell>
        </row>
        <row r="182">
          <cell r="B182" t="str">
            <v>2006-CLS-203</v>
          </cell>
          <cell r="C182" t="str">
            <v>Hosp. Routine Repl. FY06 C/O</v>
          </cell>
          <cell r="D182" t="str">
            <v>Hospital Replacement Budget</v>
          </cell>
          <cell r="E182" t="str">
            <v>Prior Years Routine Replacement</v>
          </cell>
          <cell r="H182" t="str">
            <v>*</v>
          </cell>
          <cell r="I182" t="str">
            <v>Room #4 gurney replacement</v>
          </cell>
          <cell r="M182">
            <v>2549.29</v>
          </cell>
          <cell r="N182">
            <v>0</v>
          </cell>
          <cell r="O182">
            <v>0</v>
          </cell>
          <cell r="P182">
            <v>0</v>
          </cell>
          <cell r="Q182">
            <v>0</v>
          </cell>
          <cell r="R182">
            <v>0</v>
          </cell>
          <cell r="S182">
            <v>0</v>
          </cell>
          <cell r="T182">
            <v>0</v>
          </cell>
          <cell r="U182">
            <v>0</v>
          </cell>
          <cell r="V182">
            <v>0</v>
          </cell>
          <cell r="W182">
            <v>0</v>
          </cell>
          <cell r="X182">
            <v>0</v>
          </cell>
          <cell r="Z182">
            <v>0</v>
          </cell>
          <cell r="AD182">
            <v>0</v>
          </cell>
          <cell r="AE182">
            <v>0</v>
          </cell>
          <cell r="AF182">
            <v>0</v>
          </cell>
          <cell r="AG182">
            <v>6896</v>
          </cell>
          <cell r="AH182">
            <v>6896</v>
          </cell>
          <cell r="AI182">
            <v>6896</v>
          </cell>
          <cell r="AJ182">
            <v>0</v>
          </cell>
          <cell r="AK182">
            <v>2549.29</v>
          </cell>
          <cell r="AL182">
            <v>9446</v>
          </cell>
          <cell r="AM182">
            <v>2549.29</v>
          </cell>
          <cell r="AO182">
            <v>0</v>
          </cell>
          <cell r="AP182">
            <v>0</v>
          </cell>
          <cell r="AQ182">
            <v>6896.71</v>
          </cell>
          <cell r="AR182">
            <v>0.2698803726445056</v>
          </cell>
          <cell r="AS182">
            <v>0</v>
          </cell>
          <cell r="AT182">
            <v>0</v>
          </cell>
          <cell r="AU182" t="str">
            <v>*</v>
          </cell>
          <cell r="AW182" t="str">
            <v/>
          </cell>
          <cell r="BA182">
            <v>0</v>
          </cell>
          <cell r="BB182">
            <v>0</v>
          </cell>
          <cell r="BC182">
            <v>0</v>
          </cell>
          <cell r="BD182">
            <v>0</v>
          </cell>
          <cell r="BE182">
            <v>0</v>
          </cell>
          <cell r="BF182">
            <v>-6896</v>
          </cell>
          <cell r="BG182">
            <v>0</v>
          </cell>
          <cell r="BI182">
            <v>0</v>
          </cell>
          <cell r="BJ182">
            <v>-6896</v>
          </cell>
          <cell r="BK182">
            <v>0</v>
          </cell>
          <cell r="BL182">
            <v>6896</v>
          </cell>
          <cell r="BM182">
            <v>6896</v>
          </cell>
        </row>
        <row r="183">
          <cell r="B183" t="str">
            <v>2006-CLS-204</v>
          </cell>
          <cell r="C183" t="str">
            <v>Hosp. Routine Repl. FY06 C/O</v>
          </cell>
          <cell r="D183" t="str">
            <v>Hospital Replacement Budget</v>
          </cell>
          <cell r="E183" t="str">
            <v>Prior Years Routine Replacement</v>
          </cell>
          <cell r="H183" t="str">
            <v>*</v>
          </cell>
          <cell r="I183" t="str">
            <v>Shielded syringe pumps</v>
          </cell>
          <cell r="M183">
            <v>0</v>
          </cell>
          <cell r="N183">
            <v>0</v>
          </cell>
          <cell r="O183">
            <v>0</v>
          </cell>
          <cell r="P183">
            <v>0</v>
          </cell>
          <cell r="Q183">
            <v>0</v>
          </cell>
          <cell r="R183">
            <v>0</v>
          </cell>
          <cell r="S183">
            <v>0</v>
          </cell>
          <cell r="T183">
            <v>0</v>
          </cell>
          <cell r="U183">
            <v>0</v>
          </cell>
          <cell r="V183">
            <v>0</v>
          </cell>
          <cell r="W183">
            <v>0</v>
          </cell>
          <cell r="X183">
            <v>0</v>
          </cell>
          <cell r="Z183">
            <v>0</v>
          </cell>
          <cell r="AD183">
            <v>0</v>
          </cell>
          <cell r="AE183">
            <v>0</v>
          </cell>
          <cell r="AF183">
            <v>0</v>
          </cell>
          <cell r="AG183">
            <v>7366</v>
          </cell>
          <cell r="AH183">
            <v>7366</v>
          </cell>
          <cell r="AI183">
            <v>7366</v>
          </cell>
          <cell r="AJ183">
            <v>0</v>
          </cell>
          <cell r="AK183">
            <v>0</v>
          </cell>
          <cell r="AL183">
            <v>7366</v>
          </cell>
          <cell r="AM183">
            <v>0</v>
          </cell>
          <cell r="AO183">
            <v>0</v>
          </cell>
          <cell r="AP183">
            <v>0</v>
          </cell>
          <cell r="AQ183">
            <v>7366</v>
          </cell>
          <cell r="AR183">
            <v>0</v>
          </cell>
          <cell r="AS183">
            <v>0</v>
          </cell>
          <cell r="AT183">
            <v>0</v>
          </cell>
          <cell r="AU183" t="str">
            <v>*</v>
          </cell>
          <cell r="AW183" t="str">
            <v>No PRs</v>
          </cell>
          <cell r="BA183">
            <v>0</v>
          </cell>
          <cell r="BB183">
            <v>0</v>
          </cell>
          <cell r="BC183">
            <v>0</v>
          </cell>
          <cell r="BD183">
            <v>0</v>
          </cell>
          <cell r="BE183">
            <v>0</v>
          </cell>
          <cell r="BF183">
            <v>-7366</v>
          </cell>
          <cell r="BG183">
            <v>0</v>
          </cell>
          <cell r="BI183">
            <v>0</v>
          </cell>
          <cell r="BJ183">
            <v>-7366</v>
          </cell>
          <cell r="BK183">
            <v>0</v>
          </cell>
          <cell r="BL183">
            <v>7366</v>
          </cell>
          <cell r="BM183">
            <v>7366</v>
          </cell>
        </row>
        <row r="184">
          <cell r="B184" t="str">
            <v>2006-STG-003</v>
          </cell>
          <cell r="C184" t="str">
            <v>Strategic</v>
          </cell>
          <cell r="D184" t="str">
            <v>Strategic</v>
          </cell>
          <cell r="E184" t="str">
            <v>Strategic</v>
          </cell>
          <cell r="H184" t="str">
            <v>*</v>
          </cell>
          <cell r="I184" t="str">
            <v>Spine Surgery Equipment</v>
          </cell>
          <cell r="M184">
            <v>217008.91</v>
          </cell>
          <cell r="N184">
            <v>422370.8</v>
          </cell>
          <cell r="O184">
            <v>0</v>
          </cell>
          <cell r="P184">
            <v>0</v>
          </cell>
          <cell r="Q184">
            <v>8263.5400000000009</v>
          </cell>
          <cell r="R184">
            <v>8263.5400000000009</v>
          </cell>
          <cell r="S184">
            <v>0</v>
          </cell>
          <cell r="T184">
            <v>0</v>
          </cell>
          <cell r="U184">
            <v>7434.56</v>
          </cell>
          <cell r="V184">
            <v>7434.56</v>
          </cell>
          <cell r="W184">
            <v>6796.55</v>
          </cell>
          <cell r="X184">
            <v>6741</v>
          </cell>
          <cell r="Z184">
            <v>13537.55</v>
          </cell>
          <cell r="AD184">
            <v>0</v>
          </cell>
          <cell r="AE184">
            <v>29235.65</v>
          </cell>
          <cell r="AF184">
            <v>57513.98</v>
          </cell>
          <cell r="AG184">
            <v>665342</v>
          </cell>
          <cell r="AH184">
            <v>636106.35</v>
          </cell>
          <cell r="AI184">
            <v>607828.02</v>
          </cell>
          <cell r="AJ184">
            <v>4.3940785340471522E-2</v>
          </cell>
          <cell r="AK184">
            <v>696893.69</v>
          </cell>
          <cell r="AL184">
            <v>1304722</v>
          </cell>
          <cell r="AM184">
            <v>701606.26674999995</v>
          </cell>
          <cell r="AN184">
            <v>39417.3675</v>
          </cell>
          <cell r="AO184">
            <v>10181.717499999999</v>
          </cell>
          <cell r="AP184">
            <v>4712.5767500000075</v>
          </cell>
          <cell r="AQ184">
            <v>603115.73325000005</v>
          </cell>
          <cell r="AR184">
            <v>0.53774387704813742</v>
          </cell>
          <cell r="AS184">
            <v>0</v>
          </cell>
          <cell r="AT184">
            <v>0</v>
          </cell>
          <cell r="AU184" t="str">
            <v>*</v>
          </cell>
          <cell r="AW184" t="str">
            <v/>
          </cell>
          <cell r="AX184" t="str">
            <v>yes</v>
          </cell>
          <cell r="BA184">
            <v>0</v>
          </cell>
          <cell r="BB184">
            <v>0</v>
          </cell>
          <cell r="BC184">
            <v>607828.02</v>
          </cell>
          <cell r="BD184">
            <v>0</v>
          </cell>
          <cell r="BE184">
            <v>0</v>
          </cell>
          <cell r="BG184">
            <v>607828.02</v>
          </cell>
          <cell r="BI184">
            <v>0</v>
          </cell>
          <cell r="BJ184">
            <v>0</v>
          </cell>
          <cell r="BK184">
            <v>0</v>
          </cell>
          <cell r="BL184">
            <v>0</v>
          </cell>
          <cell r="BM184">
            <v>0</v>
          </cell>
          <cell r="BN184" t="str">
            <v>carryover per email from Akash Bijlani to Tom Malm 06/27/08</v>
          </cell>
        </row>
        <row r="185">
          <cell r="B185" t="str">
            <v>2007-CLS-002</v>
          </cell>
          <cell r="C185" t="str">
            <v>Hosp. Routine Repl. FY07 C/O</v>
          </cell>
          <cell r="D185" t="str">
            <v>Hospital Replacement Budget</v>
          </cell>
          <cell r="E185" t="str">
            <v>Prior Years Routine Replacement</v>
          </cell>
          <cell r="H185" t="str">
            <v>*</v>
          </cell>
          <cell r="I185" t="str">
            <v>Room 5 Renovation</v>
          </cell>
          <cell r="N185">
            <v>17405</v>
          </cell>
          <cell r="O185">
            <v>0</v>
          </cell>
          <cell r="P185">
            <v>0</v>
          </cell>
          <cell r="Q185">
            <v>0</v>
          </cell>
          <cell r="R185">
            <v>0</v>
          </cell>
          <cell r="S185">
            <v>732</v>
          </cell>
          <cell r="T185">
            <v>1870</v>
          </cell>
          <cell r="U185">
            <v>0</v>
          </cell>
          <cell r="V185">
            <v>2602</v>
          </cell>
          <cell r="W185">
            <v>366</v>
          </cell>
          <cell r="X185">
            <v>677.48</v>
          </cell>
          <cell r="Z185">
            <v>1043.48</v>
          </cell>
          <cell r="AD185">
            <v>0</v>
          </cell>
          <cell r="AE185">
            <v>3645.48</v>
          </cell>
          <cell r="AF185">
            <v>10331.26</v>
          </cell>
          <cell r="AG185">
            <v>6595492</v>
          </cell>
          <cell r="AH185">
            <v>6591846.5199999996</v>
          </cell>
          <cell r="AI185">
            <v>6585160.7400000002</v>
          </cell>
          <cell r="AJ185">
            <v>5.5272298109072077E-4</v>
          </cell>
          <cell r="AK185">
            <v>27736.260000000002</v>
          </cell>
          <cell r="AL185">
            <v>6612897</v>
          </cell>
          <cell r="AM185">
            <v>1970196</v>
          </cell>
          <cell r="AN185">
            <v>1949811</v>
          </cell>
          <cell r="AO185">
            <v>1939479.74</v>
          </cell>
          <cell r="AP185">
            <v>1942459.74</v>
          </cell>
          <cell r="AQ185">
            <v>4642701</v>
          </cell>
          <cell r="AR185">
            <v>0.2979323585411961</v>
          </cell>
          <cell r="AS185" t="str">
            <v>2006-CLS-003, 2005-OPS-025</v>
          </cell>
          <cell r="AT185">
            <v>0</v>
          </cell>
          <cell r="AU185" t="str">
            <v>*</v>
          </cell>
          <cell r="AV185" t="str">
            <v>2005-OPS-025 related to more than one project</v>
          </cell>
          <cell r="AW185" t="str">
            <v>yes</v>
          </cell>
          <cell r="AX185" t="str">
            <v>yes</v>
          </cell>
          <cell r="BA185">
            <v>0</v>
          </cell>
          <cell r="BB185">
            <v>0</v>
          </cell>
          <cell r="BC185">
            <v>6585160.7400000002</v>
          </cell>
          <cell r="BE185">
            <v>0</v>
          </cell>
          <cell r="BF185">
            <v>0</v>
          </cell>
          <cell r="BG185">
            <v>6585160.7400000002</v>
          </cell>
          <cell r="BI185">
            <v>0</v>
          </cell>
          <cell r="BJ185">
            <v>0</v>
          </cell>
          <cell r="BK185">
            <v>0</v>
          </cell>
          <cell r="BL185">
            <v>0</v>
          </cell>
          <cell r="BM185">
            <v>0</v>
          </cell>
          <cell r="BN185" t="str">
            <v>Carryover per Tarek Salway email of 06/09/08.</v>
          </cell>
        </row>
        <row r="186">
          <cell r="B186" t="str">
            <v>2006-CLS-003</v>
          </cell>
          <cell r="C186" t="str">
            <v>Hosp. Routine Repl. FY06 C/O</v>
          </cell>
          <cell r="D186" t="str">
            <v>Hospital Replacement Budget</v>
          </cell>
          <cell r="E186" t="str">
            <v>Prior Years Routine Replacement</v>
          </cell>
          <cell r="H186" t="str">
            <v>*</v>
          </cell>
          <cell r="I186" t="str">
            <v>Room 5 renovation</v>
          </cell>
          <cell r="M186">
            <v>260756.52</v>
          </cell>
          <cell r="N186">
            <v>6023.57</v>
          </cell>
          <cell r="O186">
            <v>4353.6499999999996</v>
          </cell>
          <cell r="P186">
            <v>5357.34</v>
          </cell>
          <cell r="Q186">
            <v>-740.77</v>
          </cell>
          <cell r="R186">
            <v>8970.2199999999993</v>
          </cell>
          <cell r="S186">
            <v>8328.98</v>
          </cell>
          <cell r="T186">
            <v>4369.38</v>
          </cell>
          <cell r="U186">
            <v>7621.63</v>
          </cell>
          <cell r="V186">
            <v>20319.990000000002</v>
          </cell>
          <cell r="W186">
            <v>7359.54</v>
          </cell>
          <cell r="X186">
            <v>2948.58</v>
          </cell>
          <cell r="Z186">
            <v>10308.119999999999</v>
          </cell>
          <cell r="AD186">
            <v>0</v>
          </cell>
          <cell r="AE186">
            <v>39598.33</v>
          </cell>
          <cell r="AF186">
            <v>59222.770000000004</v>
          </cell>
          <cell r="AG186">
            <v>0</v>
          </cell>
          <cell r="AH186">
            <v>-39598.33</v>
          </cell>
          <cell r="AI186">
            <v>-59222.770000000004</v>
          </cell>
          <cell r="AJ186" t="str">
            <v>n/a</v>
          </cell>
          <cell r="AK186">
            <v>326002.86</v>
          </cell>
          <cell r="AL186">
            <v>0</v>
          </cell>
          <cell r="AM186">
            <v>3073841.3132123179</v>
          </cell>
          <cell r="AN186">
            <v>188725.23321231699</v>
          </cell>
          <cell r="AO186">
            <v>149126.90321231697</v>
          </cell>
          <cell r="AP186">
            <v>2747838.453212318</v>
          </cell>
          <cell r="AQ186">
            <v>-3073841.3132123179</v>
          </cell>
          <cell r="AR186" t="str">
            <v>n/a</v>
          </cell>
          <cell r="AS186" t="str">
            <v>2007-CLS-002</v>
          </cell>
          <cell r="AT186">
            <v>0</v>
          </cell>
          <cell r="AU186" t="str">
            <v>*</v>
          </cell>
          <cell r="AV186" t="str">
            <v>related funding</v>
          </cell>
          <cell r="AW186" t="str">
            <v/>
          </cell>
          <cell r="AX186" t="str">
            <v>yes</v>
          </cell>
          <cell r="BA186">
            <v>0</v>
          </cell>
          <cell r="BB186">
            <v>-59222.770000000004</v>
          </cell>
          <cell r="BC186">
            <v>0</v>
          </cell>
          <cell r="BD186">
            <v>0</v>
          </cell>
          <cell r="BE186">
            <v>0</v>
          </cell>
          <cell r="BG186">
            <v>-59222.770000000004</v>
          </cell>
          <cell r="BI186">
            <v>-59222.770000000004</v>
          </cell>
          <cell r="BJ186">
            <v>59222.770000000004</v>
          </cell>
          <cell r="BK186">
            <v>208349.67321231699</v>
          </cell>
          <cell r="BL186">
            <v>-59222.770000000004</v>
          </cell>
          <cell r="BM186">
            <v>-59222.770000000004</v>
          </cell>
          <cell r="BN186" t="str">
            <v>Is this included in 2007-cls-002?</v>
          </cell>
        </row>
        <row r="187">
          <cell r="B187" t="str">
            <v>2007-CLS-003</v>
          </cell>
          <cell r="C187" t="str">
            <v>Hosp. Routine Repl. FY07 C/O</v>
          </cell>
          <cell r="D187" t="str">
            <v>Hospital Replacement Budget</v>
          </cell>
          <cell r="E187" t="str">
            <v>Prior Years Routine Replacement</v>
          </cell>
          <cell r="H187" t="str">
            <v>*</v>
          </cell>
          <cell r="I187" t="str">
            <v>Overhead Surgical Lights: O.R.</v>
          </cell>
          <cell r="N187">
            <v>0</v>
          </cell>
          <cell r="O187">
            <v>0</v>
          </cell>
          <cell r="P187">
            <v>0</v>
          </cell>
          <cell r="Q187">
            <v>0</v>
          </cell>
          <cell r="R187">
            <v>0</v>
          </cell>
          <cell r="S187">
            <v>0</v>
          </cell>
          <cell r="T187">
            <v>0</v>
          </cell>
          <cell r="U187">
            <v>0</v>
          </cell>
          <cell r="V187">
            <v>0</v>
          </cell>
          <cell r="W187">
            <v>0</v>
          </cell>
          <cell r="X187">
            <v>0</v>
          </cell>
          <cell r="Z187">
            <v>0</v>
          </cell>
          <cell r="AD187">
            <v>0</v>
          </cell>
          <cell r="AE187">
            <v>0</v>
          </cell>
          <cell r="AF187">
            <v>0</v>
          </cell>
          <cell r="AG187">
            <v>325863</v>
          </cell>
          <cell r="AH187">
            <v>325863</v>
          </cell>
          <cell r="AI187">
            <v>325863</v>
          </cell>
          <cell r="AJ187">
            <v>0</v>
          </cell>
          <cell r="AK187">
            <v>0</v>
          </cell>
          <cell r="AL187">
            <v>325863</v>
          </cell>
          <cell r="AM187">
            <v>55263.196049999999</v>
          </cell>
          <cell r="AN187">
            <v>55263.196049999999</v>
          </cell>
          <cell r="AO187">
            <v>55263.196049999999</v>
          </cell>
          <cell r="AP187">
            <v>55263.196049999999</v>
          </cell>
          <cell r="AQ187">
            <v>270599.80394999997</v>
          </cell>
          <cell r="AR187">
            <v>0.16959027582143416</v>
          </cell>
          <cell r="AS187">
            <v>0</v>
          </cell>
          <cell r="AT187">
            <v>0</v>
          </cell>
          <cell r="AU187" t="str">
            <v>*</v>
          </cell>
          <cell r="AW187" t="str">
            <v/>
          </cell>
          <cell r="AX187" t="str">
            <v>yes</v>
          </cell>
          <cell r="AZ187" t="str">
            <v>Still working with Facilities and requesting MDs (it is OSHPD project).</v>
          </cell>
          <cell r="BA187">
            <v>0</v>
          </cell>
          <cell r="BB187">
            <v>0</v>
          </cell>
          <cell r="BC187">
            <v>325863</v>
          </cell>
          <cell r="BE187">
            <v>0</v>
          </cell>
          <cell r="BG187">
            <v>325863</v>
          </cell>
          <cell r="BI187">
            <v>0</v>
          </cell>
          <cell r="BJ187">
            <v>0</v>
          </cell>
          <cell r="BK187">
            <v>0</v>
          </cell>
          <cell r="BL187">
            <v>0</v>
          </cell>
          <cell r="BM187">
            <v>0</v>
          </cell>
        </row>
        <row r="188">
          <cell r="B188" t="str">
            <v>2007-CLS-005</v>
          </cell>
          <cell r="C188" t="str">
            <v>Hosp. Routine Repl. FY07 C/O</v>
          </cell>
          <cell r="D188" t="str">
            <v>Hospital Replacement Budget</v>
          </cell>
          <cell r="E188" t="str">
            <v>Prior Years Routine Replacement</v>
          </cell>
          <cell r="H188" t="str">
            <v>*</v>
          </cell>
          <cell r="I188" t="str">
            <v>Room 9 and 10 Video System</v>
          </cell>
          <cell r="N188">
            <v>9751.33</v>
          </cell>
          <cell r="O188">
            <v>0</v>
          </cell>
          <cell r="P188">
            <v>0</v>
          </cell>
          <cell r="Q188">
            <v>0</v>
          </cell>
          <cell r="R188">
            <v>0</v>
          </cell>
          <cell r="S188">
            <v>0</v>
          </cell>
          <cell r="T188">
            <v>0</v>
          </cell>
          <cell r="U188">
            <v>0</v>
          </cell>
          <cell r="V188">
            <v>0</v>
          </cell>
          <cell r="W188">
            <v>0</v>
          </cell>
          <cell r="X188">
            <v>0</v>
          </cell>
          <cell r="Z188">
            <v>0</v>
          </cell>
          <cell r="AD188">
            <v>0</v>
          </cell>
          <cell r="AE188">
            <v>0</v>
          </cell>
          <cell r="AF188">
            <v>0</v>
          </cell>
          <cell r="AG188">
            <v>306307</v>
          </cell>
          <cell r="AH188">
            <v>306307</v>
          </cell>
          <cell r="AI188">
            <v>306307</v>
          </cell>
          <cell r="AJ188">
            <v>0</v>
          </cell>
          <cell r="AK188">
            <v>9751.33</v>
          </cell>
          <cell r="AL188">
            <v>316058</v>
          </cell>
          <cell r="AM188">
            <v>161911.64499999999</v>
          </cell>
          <cell r="AO188">
            <v>0</v>
          </cell>
          <cell r="AP188">
            <v>152160.315</v>
          </cell>
          <cell r="AQ188">
            <v>154146.35500000001</v>
          </cell>
          <cell r="AR188">
            <v>0.51228459649811109</v>
          </cell>
          <cell r="AS188">
            <v>0</v>
          </cell>
          <cell r="AT188">
            <v>0</v>
          </cell>
          <cell r="AU188" t="str">
            <v>*</v>
          </cell>
          <cell r="AW188" t="str">
            <v/>
          </cell>
          <cell r="BA188">
            <v>0</v>
          </cell>
          <cell r="BB188">
            <v>0</v>
          </cell>
          <cell r="BC188">
            <v>0</v>
          </cell>
          <cell r="BE188">
            <v>0</v>
          </cell>
          <cell r="BF188">
            <v>-306307</v>
          </cell>
          <cell r="BG188">
            <v>0</v>
          </cell>
          <cell r="BI188">
            <v>0</v>
          </cell>
          <cell r="BJ188">
            <v>-306307</v>
          </cell>
          <cell r="BK188">
            <v>0</v>
          </cell>
          <cell r="BL188">
            <v>306307</v>
          </cell>
          <cell r="BM188">
            <v>306307</v>
          </cell>
        </row>
        <row r="189">
          <cell r="B189" t="str">
            <v>2007-CLS-006</v>
          </cell>
          <cell r="C189" t="str">
            <v>Hosp. Routine Repl. FY07 C/O</v>
          </cell>
          <cell r="D189" t="str">
            <v>Hospital Replacement Budget</v>
          </cell>
          <cell r="E189" t="str">
            <v>Prior Years Routine Replacement</v>
          </cell>
          <cell r="H189" t="str">
            <v>*</v>
          </cell>
          <cell r="I189" t="str">
            <v>Ultrasound software upgrade</v>
          </cell>
          <cell r="N189">
            <v>223470.27</v>
          </cell>
          <cell r="O189">
            <v>69075.42</v>
          </cell>
          <cell r="P189">
            <v>0</v>
          </cell>
          <cell r="Q189">
            <v>0</v>
          </cell>
          <cell r="R189">
            <v>69075.42</v>
          </cell>
          <cell r="S189">
            <v>0</v>
          </cell>
          <cell r="T189">
            <v>0</v>
          </cell>
          <cell r="U189">
            <v>0</v>
          </cell>
          <cell r="V189">
            <v>0</v>
          </cell>
          <cell r="W189">
            <v>0</v>
          </cell>
          <cell r="X189">
            <v>0</v>
          </cell>
          <cell r="Z189">
            <v>0</v>
          </cell>
          <cell r="AD189">
            <v>0</v>
          </cell>
          <cell r="AE189">
            <v>69075.42</v>
          </cell>
          <cell r="AF189">
            <v>69075.42</v>
          </cell>
          <cell r="AG189">
            <v>119584</v>
          </cell>
          <cell r="AH189">
            <v>50508.58</v>
          </cell>
          <cell r="AI189">
            <v>50508.58</v>
          </cell>
          <cell r="AJ189">
            <v>0.57763095397377573</v>
          </cell>
          <cell r="AK189">
            <v>292545.69</v>
          </cell>
          <cell r="AL189">
            <v>343055</v>
          </cell>
          <cell r="AM189">
            <v>292545.625</v>
          </cell>
          <cell r="AO189">
            <v>-69075.42</v>
          </cell>
          <cell r="AP189">
            <v>-6.5000000002328306E-2</v>
          </cell>
          <cell r="AQ189">
            <v>50509.375</v>
          </cell>
          <cell r="AR189">
            <v>0.8527659558962849</v>
          </cell>
          <cell r="AS189">
            <v>0</v>
          </cell>
          <cell r="AT189">
            <v>0</v>
          </cell>
          <cell r="AU189" t="str">
            <v>*</v>
          </cell>
          <cell r="AW189" t="str">
            <v/>
          </cell>
          <cell r="BA189">
            <v>0</v>
          </cell>
          <cell r="BB189">
            <v>0</v>
          </cell>
          <cell r="BC189">
            <v>0</v>
          </cell>
          <cell r="BE189">
            <v>0</v>
          </cell>
          <cell r="BF189">
            <v>-50508.58</v>
          </cell>
          <cell r="BG189">
            <v>0</v>
          </cell>
          <cell r="BI189">
            <v>0</v>
          </cell>
          <cell r="BJ189">
            <v>-50508.58</v>
          </cell>
          <cell r="BK189">
            <v>0</v>
          </cell>
          <cell r="BL189">
            <v>50508.58</v>
          </cell>
          <cell r="BM189">
            <v>50508.58</v>
          </cell>
        </row>
        <row r="190">
          <cell r="B190" t="str">
            <v>2007-CLS-007</v>
          </cell>
          <cell r="C190" t="str">
            <v>Hosp. Routine Repl. FY07 C/O</v>
          </cell>
          <cell r="D190" t="str">
            <v>Hospital Replacement Budget</v>
          </cell>
          <cell r="E190" t="str">
            <v>Prior Years Routine Replacement</v>
          </cell>
          <cell r="H190" t="str">
            <v>*</v>
          </cell>
          <cell r="I190" t="str">
            <v>Patient monitors x 24, Anes</v>
          </cell>
          <cell r="N190">
            <v>527454.18999999994</v>
          </cell>
          <cell r="O190">
            <v>3600</v>
          </cell>
          <cell r="P190">
            <v>0</v>
          </cell>
          <cell r="Q190">
            <v>0</v>
          </cell>
          <cell r="R190">
            <v>3600</v>
          </cell>
          <cell r="S190">
            <v>0</v>
          </cell>
          <cell r="T190">
            <v>0</v>
          </cell>
          <cell r="U190">
            <v>0</v>
          </cell>
          <cell r="V190">
            <v>0</v>
          </cell>
          <cell r="W190">
            <v>0</v>
          </cell>
          <cell r="X190">
            <v>0</v>
          </cell>
          <cell r="Z190">
            <v>0</v>
          </cell>
          <cell r="AD190">
            <v>0</v>
          </cell>
          <cell r="AE190">
            <v>3600</v>
          </cell>
          <cell r="AF190">
            <v>3600</v>
          </cell>
          <cell r="AG190">
            <v>69503</v>
          </cell>
          <cell r="AH190">
            <v>65903</v>
          </cell>
          <cell r="AI190">
            <v>65903</v>
          </cell>
          <cell r="AJ190">
            <v>5.17963253384746E-2</v>
          </cell>
          <cell r="AK190">
            <v>531054.18999999994</v>
          </cell>
          <cell r="AL190">
            <v>596957</v>
          </cell>
          <cell r="AM190">
            <v>531351.19545</v>
          </cell>
          <cell r="AO190">
            <v>-3600</v>
          </cell>
          <cell r="AP190">
            <v>297.00545000005513</v>
          </cell>
          <cell r="AQ190">
            <v>65605.804550000001</v>
          </cell>
          <cell r="AR190">
            <v>0.89009961429382689</v>
          </cell>
          <cell r="AS190">
            <v>0</v>
          </cell>
          <cell r="AT190">
            <v>0</v>
          </cell>
          <cell r="AU190" t="str">
            <v>*</v>
          </cell>
          <cell r="AW190" t="str">
            <v>Req 0179732 for $43,300</v>
          </cell>
          <cell r="AX190" t="str">
            <v>yes</v>
          </cell>
          <cell r="AZ190" t="str">
            <v>Update requested from Andy Zumaran</v>
          </cell>
          <cell r="BA190">
            <v>0</v>
          </cell>
          <cell r="BB190">
            <v>0</v>
          </cell>
          <cell r="BC190">
            <v>65903</v>
          </cell>
          <cell r="BE190">
            <v>0</v>
          </cell>
          <cell r="BG190">
            <v>65903</v>
          </cell>
          <cell r="BI190">
            <v>0</v>
          </cell>
          <cell r="BJ190">
            <v>0</v>
          </cell>
          <cell r="BK190">
            <v>0</v>
          </cell>
          <cell r="BL190">
            <v>0</v>
          </cell>
          <cell r="BM190">
            <v>0</v>
          </cell>
        </row>
        <row r="191">
          <cell r="B191" t="str">
            <v>2007-CLS-009</v>
          </cell>
          <cell r="C191" t="str">
            <v>Hosp. Routine Repl. FY07 C/O</v>
          </cell>
          <cell r="D191" t="str">
            <v>Hospital Replacement Budget</v>
          </cell>
          <cell r="E191" t="str">
            <v>Prior Years Routine Replacement</v>
          </cell>
          <cell r="H191" t="str">
            <v>*</v>
          </cell>
          <cell r="I191" t="str">
            <v>Add laser water, Main OR</v>
          </cell>
          <cell r="N191">
            <v>0</v>
          </cell>
          <cell r="O191">
            <v>0</v>
          </cell>
          <cell r="P191">
            <v>0</v>
          </cell>
          <cell r="Q191">
            <v>0</v>
          </cell>
          <cell r="R191">
            <v>0</v>
          </cell>
          <cell r="S191">
            <v>0</v>
          </cell>
          <cell r="T191">
            <v>0</v>
          </cell>
          <cell r="U191">
            <v>0</v>
          </cell>
          <cell r="V191">
            <v>0</v>
          </cell>
          <cell r="W191">
            <v>0</v>
          </cell>
          <cell r="X191">
            <v>0</v>
          </cell>
          <cell r="Z191">
            <v>0</v>
          </cell>
          <cell r="AD191">
            <v>0</v>
          </cell>
          <cell r="AE191">
            <v>0</v>
          </cell>
          <cell r="AF191">
            <v>0</v>
          </cell>
          <cell r="AG191">
            <v>78661</v>
          </cell>
          <cell r="AH191">
            <v>78661</v>
          </cell>
          <cell r="AI191">
            <v>78661</v>
          </cell>
          <cell r="AJ191">
            <v>0</v>
          </cell>
          <cell r="AK191">
            <v>0</v>
          </cell>
          <cell r="AL191">
            <v>78661</v>
          </cell>
          <cell r="AM191">
            <v>0</v>
          </cell>
          <cell r="AO191">
            <v>0</v>
          </cell>
          <cell r="AP191">
            <v>0</v>
          </cell>
          <cell r="AQ191">
            <v>78661</v>
          </cell>
          <cell r="AR191">
            <v>0</v>
          </cell>
          <cell r="AS191">
            <v>0</v>
          </cell>
          <cell r="AT191">
            <v>0</v>
          </cell>
          <cell r="AU191" t="str">
            <v>*</v>
          </cell>
          <cell r="AW191" t="str">
            <v>No PRs</v>
          </cell>
          <cell r="AX191" t="str">
            <v>no</v>
          </cell>
          <cell r="BA191">
            <v>-78661</v>
          </cell>
          <cell r="BB191">
            <v>0</v>
          </cell>
          <cell r="BC191">
            <v>0</v>
          </cell>
          <cell r="BD191">
            <v>-78661</v>
          </cell>
          <cell r="BE191">
            <v>0</v>
          </cell>
          <cell r="BG191">
            <v>0</v>
          </cell>
          <cell r="BI191">
            <v>0</v>
          </cell>
          <cell r="BJ191">
            <v>-78661</v>
          </cell>
          <cell r="BK191">
            <v>0</v>
          </cell>
          <cell r="BL191">
            <v>78661</v>
          </cell>
          <cell r="BM191">
            <v>0</v>
          </cell>
        </row>
        <row r="192">
          <cell r="B192" t="str">
            <v>2007-CLS-010</v>
          </cell>
          <cell r="C192" t="str">
            <v>Hosp. Routine Repl. FY07 C/O</v>
          </cell>
          <cell r="D192" t="str">
            <v>Hospital Replacement Budget</v>
          </cell>
          <cell r="E192" t="str">
            <v>Prior Years Routine Replacement</v>
          </cell>
          <cell r="H192" t="str">
            <v>*</v>
          </cell>
          <cell r="I192" t="str">
            <v>New 8 channel knee array coil</v>
          </cell>
          <cell r="N192">
            <v>31475.8</v>
          </cell>
          <cell r="O192">
            <v>0</v>
          </cell>
          <cell r="P192">
            <v>0</v>
          </cell>
          <cell r="Q192">
            <v>0</v>
          </cell>
          <cell r="R192">
            <v>0</v>
          </cell>
          <cell r="S192">
            <v>0</v>
          </cell>
          <cell r="T192">
            <v>0</v>
          </cell>
          <cell r="U192">
            <v>0</v>
          </cell>
          <cell r="V192">
            <v>0</v>
          </cell>
          <cell r="W192">
            <v>0</v>
          </cell>
          <cell r="X192">
            <v>0</v>
          </cell>
          <cell r="Z192">
            <v>0</v>
          </cell>
          <cell r="AD192">
            <v>0</v>
          </cell>
          <cell r="AE192">
            <v>0</v>
          </cell>
          <cell r="AF192">
            <v>0</v>
          </cell>
          <cell r="AG192">
            <v>15072</v>
          </cell>
          <cell r="AH192">
            <v>15072</v>
          </cell>
          <cell r="AI192">
            <v>15072</v>
          </cell>
          <cell r="AJ192">
            <v>0</v>
          </cell>
          <cell r="AK192">
            <v>31475.8</v>
          </cell>
          <cell r="AL192">
            <v>46548</v>
          </cell>
          <cell r="AM192">
            <v>31435.8</v>
          </cell>
          <cell r="AO192">
            <v>0</v>
          </cell>
          <cell r="AP192">
            <v>-40</v>
          </cell>
          <cell r="AQ192">
            <v>15112.2</v>
          </cell>
          <cell r="AR192">
            <v>0.67534158288218615</v>
          </cell>
          <cell r="AS192">
            <v>0</v>
          </cell>
          <cell r="AT192">
            <v>0</v>
          </cell>
          <cell r="AU192" t="str">
            <v>*</v>
          </cell>
          <cell r="AW192" t="str">
            <v/>
          </cell>
          <cell r="BA192">
            <v>0</v>
          </cell>
          <cell r="BB192">
            <v>0</v>
          </cell>
          <cell r="BC192">
            <v>0</v>
          </cell>
          <cell r="BE192">
            <v>0</v>
          </cell>
          <cell r="BF192">
            <v>-15072</v>
          </cell>
          <cell r="BG192">
            <v>0</v>
          </cell>
          <cell r="BI192">
            <v>0</v>
          </cell>
          <cell r="BJ192">
            <v>-15072</v>
          </cell>
          <cell r="BK192">
            <v>0</v>
          </cell>
          <cell r="BL192">
            <v>15072</v>
          </cell>
          <cell r="BM192">
            <v>15072</v>
          </cell>
        </row>
        <row r="193">
          <cell r="B193" t="str">
            <v>2007-CLS-011</v>
          </cell>
          <cell r="C193" t="str">
            <v>Hosp. Routine Repl. FY07 C/O</v>
          </cell>
          <cell r="D193" t="str">
            <v>Hospital Replacement Budget</v>
          </cell>
          <cell r="E193" t="str">
            <v>Prior Years Routine Replacement</v>
          </cell>
          <cell r="H193" t="str">
            <v>*</v>
          </cell>
          <cell r="I193" t="str">
            <v>Surgery tables x 5, Main OR</v>
          </cell>
          <cell r="N193">
            <v>209812.57</v>
          </cell>
          <cell r="O193">
            <v>0</v>
          </cell>
          <cell r="P193">
            <v>0</v>
          </cell>
          <cell r="Q193">
            <v>0</v>
          </cell>
          <cell r="R193">
            <v>0</v>
          </cell>
          <cell r="S193">
            <v>0</v>
          </cell>
          <cell r="T193">
            <v>0</v>
          </cell>
          <cell r="U193">
            <v>0</v>
          </cell>
          <cell r="V193">
            <v>0</v>
          </cell>
          <cell r="W193">
            <v>0</v>
          </cell>
          <cell r="X193">
            <v>0</v>
          </cell>
          <cell r="Z193">
            <v>0</v>
          </cell>
          <cell r="AD193">
            <v>0</v>
          </cell>
          <cell r="AE193">
            <v>0</v>
          </cell>
          <cell r="AF193">
            <v>0</v>
          </cell>
          <cell r="AG193">
            <v>56855</v>
          </cell>
          <cell r="AH193">
            <v>56855</v>
          </cell>
          <cell r="AI193">
            <v>56855</v>
          </cell>
          <cell r="AJ193">
            <v>0</v>
          </cell>
          <cell r="AK193">
            <v>209812.57</v>
          </cell>
          <cell r="AL193">
            <v>266667</v>
          </cell>
          <cell r="AM193">
            <v>237798.44372499999</v>
          </cell>
          <cell r="AN193">
            <v>52680.46</v>
          </cell>
          <cell r="AO193">
            <v>52680.46</v>
          </cell>
          <cell r="AP193">
            <v>27985.873724999983</v>
          </cell>
          <cell r="AQ193">
            <v>28868.55627500001</v>
          </cell>
          <cell r="AR193">
            <v>0.89174304928993831</v>
          </cell>
          <cell r="AS193">
            <v>0</v>
          </cell>
          <cell r="AT193">
            <v>0</v>
          </cell>
          <cell r="AU193" t="str">
            <v>*</v>
          </cell>
          <cell r="AW193" t="str">
            <v>Req 0179731 for $52680</v>
          </cell>
          <cell r="AX193" t="str">
            <v>no</v>
          </cell>
          <cell r="AY193" t="str">
            <v>no (after outstanding req paid)</v>
          </cell>
          <cell r="BA193">
            <v>-56855</v>
          </cell>
          <cell r="BB193">
            <v>0</v>
          </cell>
          <cell r="BC193">
            <v>0</v>
          </cell>
          <cell r="BD193">
            <v>-56855</v>
          </cell>
          <cell r="BE193">
            <v>0</v>
          </cell>
          <cell r="BG193">
            <v>0</v>
          </cell>
          <cell r="BI193">
            <v>0</v>
          </cell>
          <cell r="BJ193">
            <v>-56855</v>
          </cell>
          <cell r="BK193">
            <v>0</v>
          </cell>
          <cell r="BL193">
            <v>56855</v>
          </cell>
          <cell r="BM193">
            <v>0</v>
          </cell>
        </row>
        <row r="194">
          <cell r="B194" t="str">
            <v>2007-CLS-012</v>
          </cell>
          <cell r="C194" t="str">
            <v>Hosp. Routine Repl. FY07 C/O</v>
          </cell>
          <cell r="D194" t="str">
            <v>Hospital Replacement Budget</v>
          </cell>
          <cell r="E194" t="str">
            <v>Prior Years Routine Replacement</v>
          </cell>
          <cell r="H194" t="str">
            <v>*</v>
          </cell>
          <cell r="I194" t="str">
            <v>5 Page Writer EKG Carts</v>
          </cell>
          <cell r="N194">
            <v>27241.77</v>
          </cell>
          <cell r="O194">
            <v>0</v>
          </cell>
          <cell r="P194">
            <v>0</v>
          </cell>
          <cell r="Q194">
            <v>0</v>
          </cell>
          <cell r="R194">
            <v>0</v>
          </cell>
          <cell r="S194">
            <v>0</v>
          </cell>
          <cell r="T194">
            <v>0</v>
          </cell>
          <cell r="U194">
            <v>0</v>
          </cell>
          <cell r="V194">
            <v>0</v>
          </cell>
          <cell r="W194">
            <v>0</v>
          </cell>
          <cell r="X194">
            <v>0</v>
          </cell>
          <cell r="Z194">
            <v>0</v>
          </cell>
          <cell r="AD194">
            <v>0</v>
          </cell>
          <cell r="AE194">
            <v>0</v>
          </cell>
          <cell r="AF194">
            <v>0</v>
          </cell>
          <cell r="AG194">
            <v>5321</v>
          </cell>
          <cell r="AH194">
            <v>5321</v>
          </cell>
          <cell r="AI194">
            <v>5321</v>
          </cell>
          <cell r="AJ194">
            <v>0</v>
          </cell>
          <cell r="AK194">
            <v>27241.77</v>
          </cell>
          <cell r="AL194">
            <v>32563</v>
          </cell>
          <cell r="AM194">
            <v>27241.761999999999</v>
          </cell>
          <cell r="AO194">
            <v>0</v>
          </cell>
          <cell r="AP194">
            <v>-8.0000000016298145E-3</v>
          </cell>
          <cell r="AQ194">
            <v>5321.2380000000012</v>
          </cell>
          <cell r="AR194">
            <v>0.83658637103460975</v>
          </cell>
          <cell r="AS194">
            <v>0</v>
          </cell>
          <cell r="AT194">
            <v>0</v>
          </cell>
          <cell r="AU194" t="str">
            <v>*</v>
          </cell>
          <cell r="AW194" t="str">
            <v/>
          </cell>
          <cell r="BA194">
            <v>0</v>
          </cell>
          <cell r="BB194">
            <v>0</v>
          </cell>
          <cell r="BC194">
            <v>0</v>
          </cell>
          <cell r="BE194">
            <v>0</v>
          </cell>
          <cell r="BF194">
            <v>-5321</v>
          </cell>
          <cell r="BG194">
            <v>0</v>
          </cell>
          <cell r="BI194">
            <v>0</v>
          </cell>
          <cell r="BJ194">
            <v>-5321</v>
          </cell>
          <cell r="BK194">
            <v>0</v>
          </cell>
          <cell r="BL194">
            <v>5321</v>
          </cell>
          <cell r="BM194">
            <v>5321</v>
          </cell>
        </row>
        <row r="195">
          <cell r="B195" t="str">
            <v>2007-CLS-013</v>
          </cell>
          <cell r="C195" t="str">
            <v>Hosp. Routine Repl. FY07 C/O</v>
          </cell>
          <cell r="D195" t="str">
            <v>Hospital Replacement Budget</v>
          </cell>
          <cell r="E195" t="str">
            <v>Prior Years Routine Replacement</v>
          </cell>
          <cell r="H195" t="str">
            <v>*</v>
          </cell>
          <cell r="I195" t="str">
            <v>Long Term Epilepsy Monitoring</v>
          </cell>
          <cell r="N195">
            <v>0</v>
          </cell>
          <cell r="O195">
            <v>10827.68</v>
          </cell>
          <cell r="P195">
            <v>0</v>
          </cell>
          <cell r="Q195">
            <v>0</v>
          </cell>
          <cell r="R195">
            <v>10827.68</v>
          </cell>
          <cell r="S195">
            <v>8335.25</v>
          </cell>
          <cell r="T195">
            <v>0</v>
          </cell>
          <cell r="U195">
            <v>589118.39</v>
          </cell>
          <cell r="V195">
            <v>597453.64</v>
          </cell>
          <cell r="W195">
            <v>0</v>
          </cell>
          <cell r="X195">
            <v>0</v>
          </cell>
          <cell r="Z195">
            <v>0</v>
          </cell>
          <cell r="AD195">
            <v>0</v>
          </cell>
          <cell r="AE195">
            <v>608281.32000000007</v>
          </cell>
          <cell r="AF195">
            <v>616193.82000000007</v>
          </cell>
          <cell r="AG195">
            <v>693700</v>
          </cell>
          <cell r="AH195">
            <v>85418.679999999935</v>
          </cell>
          <cell r="AI195">
            <v>77506.179999999935</v>
          </cell>
          <cell r="AJ195">
            <v>0.87686510018740094</v>
          </cell>
          <cell r="AK195">
            <v>616193.82000000007</v>
          </cell>
          <cell r="AL195">
            <v>693700</v>
          </cell>
          <cell r="AM195">
            <v>630908.46490000002</v>
          </cell>
          <cell r="AN195">
            <v>611704.60739999998</v>
          </cell>
          <cell r="AO195">
            <v>3423.2873999999138</v>
          </cell>
          <cell r="AP195">
            <v>14714.644899999956</v>
          </cell>
          <cell r="AQ195">
            <v>62791.535099999979</v>
          </cell>
          <cell r="AR195">
            <v>0.90948315539858726</v>
          </cell>
          <cell r="AS195">
            <v>0</v>
          </cell>
          <cell r="AT195">
            <v>0</v>
          </cell>
          <cell r="AU195" t="str">
            <v>*</v>
          </cell>
          <cell r="AW195" t="str">
            <v/>
          </cell>
          <cell r="AX195" t="str">
            <v>yes</v>
          </cell>
          <cell r="BA195">
            <v>0</v>
          </cell>
          <cell r="BB195">
            <v>0</v>
          </cell>
          <cell r="BC195">
            <v>77506.179999999935</v>
          </cell>
          <cell r="BE195">
            <v>0</v>
          </cell>
          <cell r="BG195">
            <v>77506.179999999935</v>
          </cell>
          <cell r="BI195">
            <v>0</v>
          </cell>
          <cell r="BJ195">
            <v>0</v>
          </cell>
          <cell r="BK195">
            <v>0</v>
          </cell>
          <cell r="BL195">
            <v>0</v>
          </cell>
          <cell r="BM195">
            <v>0</v>
          </cell>
          <cell r="BN195" t="str">
            <v>carryover per email from Akash Bijlani to Tom Malm 06/27/08</v>
          </cell>
        </row>
        <row r="196">
          <cell r="B196" t="str">
            <v>2007-CLS-201</v>
          </cell>
          <cell r="C196" t="str">
            <v>Hosp. Routine Repl. FY07 C/O</v>
          </cell>
          <cell r="D196" t="str">
            <v>Hospital Replacement Budget</v>
          </cell>
          <cell r="E196" t="str">
            <v>Prior Years Routine Replacement</v>
          </cell>
          <cell r="H196" t="str">
            <v>*</v>
          </cell>
          <cell r="I196" t="str">
            <v>Neuro Flowmeter, Main OR</v>
          </cell>
          <cell r="N196">
            <v>10823.92</v>
          </cell>
          <cell r="O196">
            <v>0</v>
          </cell>
          <cell r="P196">
            <v>0</v>
          </cell>
          <cell r="Q196">
            <v>0</v>
          </cell>
          <cell r="R196">
            <v>0</v>
          </cell>
          <cell r="S196">
            <v>0</v>
          </cell>
          <cell r="T196">
            <v>0</v>
          </cell>
          <cell r="U196">
            <v>0</v>
          </cell>
          <cell r="V196">
            <v>0</v>
          </cell>
          <cell r="W196">
            <v>0</v>
          </cell>
          <cell r="X196">
            <v>0</v>
          </cell>
          <cell r="Z196">
            <v>0</v>
          </cell>
          <cell r="AD196">
            <v>0</v>
          </cell>
          <cell r="AE196">
            <v>0</v>
          </cell>
          <cell r="AF196">
            <v>0</v>
          </cell>
          <cell r="AG196">
            <v>12880</v>
          </cell>
          <cell r="AH196">
            <v>12880</v>
          </cell>
          <cell r="AI196">
            <v>12880</v>
          </cell>
          <cell r="AJ196">
            <v>0</v>
          </cell>
          <cell r="AK196">
            <v>10823.92</v>
          </cell>
          <cell r="AL196">
            <v>23704</v>
          </cell>
          <cell r="AM196">
            <v>10823.9175</v>
          </cell>
          <cell r="AO196">
            <v>0</v>
          </cell>
          <cell r="AP196">
            <v>-2.500000000509317E-3</v>
          </cell>
          <cell r="AQ196">
            <v>12880.0825</v>
          </cell>
          <cell r="AR196">
            <v>0.45662831167735402</v>
          </cell>
          <cell r="AS196">
            <v>0</v>
          </cell>
          <cell r="AT196">
            <v>0</v>
          </cell>
          <cell r="AU196" t="str">
            <v>*</v>
          </cell>
          <cell r="AW196" t="str">
            <v/>
          </cell>
          <cell r="AX196" t="str">
            <v>yes</v>
          </cell>
          <cell r="BA196">
            <v>0</v>
          </cell>
          <cell r="BB196">
            <v>0</v>
          </cell>
          <cell r="BC196">
            <v>12880</v>
          </cell>
          <cell r="BE196">
            <v>0</v>
          </cell>
          <cell r="BG196">
            <v>12880</v>
          </cell>
          <cell r="BI196">
            <v>0</v>
          </cell>
          <cell r="BJ196">
            <v>0</v>
          </cell>
          <cell r="BK196">
            <v>0</v>
          </cell>
          <cell r="BL196">
            <v>0</v>
          </cell>
          <cell r="BM196">
            <v>0</v>
          </cell>
        </row>
        <row r="197">
          <cell r="B197" t="str">
            <v>2007-CLS-208</v>
          </cell>
          <cell r="C197" t="str">
            <v>Hosp. Routine Repl. FY07 C/O</v>
          </cell>
          <cell r="D197" t="str">
            <v>Hospital Replacement Budget</v>
          </cell>
          <cell r="E197" t="str">
            <v>Prior Years Routine Replacement</v>
          </cell>
          <cell r="H197" t="str">
            <v>*</v>
          </cell>
          <cell r="I197" t="str">
            <v>ACT x 3, Perfusion</v>
          </cell>
          <cell r="N197">
            <v>0</v>
          </cell>
          <cell r="O197">
            <v>0</v>
          </cell>
          <cell r="P197">
            <v>0</v>
          </cell>
          <cell r="Q197">
            <v>0</v>
          </cell>
          <cell r="R197">
            <v>0</v>
          </cell>
          <cell r="S197">
            <v>0</v>
          </cell>
          <cell r="T197">
            <v>0</v>
          </cell>
          <cell r="U197">
            <v>0</v>
          </cell>
          <cell r="V197">
            <v>0</v>
          </cell>
          <cell r="W197">
            <v>0</v>
          </cell>
          <cell r="X197">
            <v>0</v>
          </cell>
          <cell r="Z197">
            <v>0</v>
          </cell>
          <cell r="AD197">
            <v>0</v>
          </cell>
          <cell r="AE197">
            <v>0</v>
          </cell>
          <cell r="AF197">
            <v>0</v>
          </cell>
          <cell r="AG197">
            <v>14204</v>
          </cell>
          <cell r="AH197">
            <v>14204</v>
          </cell>
          <cell r="AI197">
            <v>14204</v>
          </cell>
          <cell r="AJ197">
            <v>0</v>
          </cell>
          <cell r="AK197">
            <v>0</v>
          </cell>
          <cell r="AL197">
            <v>14204</v>
          </cell>
          <cell r="AM197">
            <v>0</v>
          </cell>
          <cell r="AO197">
            <v>0</v>
          </cell>
          <cell r="AP197">
            <v>0</v>
          </cell>
          <cell r="AQ197">
            <v>14204</v>
          </cell>
          <cell r="AR197">
            <v>0</v>
          </cell>
          <cell r="AS197">
            <v>0</v>
          </cell>
          <cell r="AT197">
            <v>0</v>
          </cell>
          <cell r="AU197" t="str">
            <v>*</v>
          </cell>
          <cell r="AW197" t="str">
            <v>No PRs</v>
          </cell>
          <cell r="BA197">
            <v>0</v>
          </cell>
          <cell r="BB197">
            <v>0</v>
          </cell>
          <cell r="BC197">
            <v>0</v>
          </cell>
          <cell r="BE197">
            <v>0</v>
          </cell>
          <cell r="BF197">
            <v>-14204</v>
          </cell>
          <cell r="BG197">
            <v>0</v>
          </cell>
          <cell r="BI197">
            <v>0</v>
          </cell>
          <cell r="BJ197">
            <v>-14204</v>
          </cell>
          <cell r="BK197">
            <v>0</v>
          </cell>
          <cell r="BL197">
            <v>14204</v>
          </cell>
          <cell r="BM197">
            <v>14204</v>
          </cell>
        </row>
        <row r="198">
          <cell r="B198" t="str">
            <v>2007-CLS-212</v>
          </cell>
          <cell r="C198" t="str">
            <v>Hosp. Routine Repl. FY07 C/O</v>
          </cell>
          <cell r="D198" t="str">
            <v>Hospital Replacement Budget</v>
          </cell>
          <cell r="E198" t="str">
            <v>Prior Years Routine Replacement</v>
          </cell>
          <cell r="H198" t="str">
            <v>*</v>
          </cell>
          <cell r="I198" t="str">
            <v>OR Headlamp</v>
          </cell>
          <cell r="N198">
            <v>0</v>
          </cell>
          <cell r="O198">
            <v>0</v>
          </cell>
          <cell r="P198">
            <v>0</v>
          </cell>
          <cell r="Q198">
            <v>0</v>
          </cell>
          <cell r="R198">
            <v>0</v>
          </cell>
          <cell r="S198">
            <v>0</v>
          </cell>
          <cell r="T198">
            <v>0</v>
          </cell>
          <cell r="U198">
            <v>0</v>
          </cell>
          <cell r="V198">
            <v>0</v>
          </cell>
          <cell r="W198">
            <v>0</v>
          </cell>
          <cell r="X198">
            <v>0</v>
          </cell>
          <cell r="Z198">
            <v>0</v>
          </cell>
          <cell r="AD198">
            <v>0</v>
          </cell>
          <cell r="AE198">
            <v>0</v>
          </cell>
          <cell r="AF198">
            <v>0</v>
          </cell>
          <cell r="AG198">
            <v>23274</v>
          </cell>
          <cell r="AH198">
            <v>23274</v>
          </cell>
          <cell r="AI198">
            <v>23274</v>
          </cell>
          <cell r="AJ198">
            <v>0</v>
          </cell>
          <cell r="AK198">
            <v>0</v>
          </cell>
          <cell r="AL198">
            <v>23274</v>
          </cell>
          <cell r="AM198">
            <v>0</v>
          </cell>
          <cell r="AO198">
            <v>0</v>
          </cell>
          <cell r="AP198">
            <v>0</v>
          </cell>
          <cell r="AQ198">
            <v>23274</v>
          </cell>
          <cell r="AR198">
            <v>0</v>
          </cell>
          <cell r="AS198">
            <v>0</v>
          </cell>
          <cell r="AT198">
            <v>0</v>
          </cell>
          <cell r="AU198" t="str">
            <v>*</v>
          </cell>
          <cell r="AW198" t="str">
            <v>No PRs</v>
          </cell>
          <cell r="AZ198" t="str">
            <v>No Ans on $23,274</v>
          </cell>
          <cell r="BA198">
            <v>0</v>
          </cell>
          <cell r="BB198">
            <v>0</v>
          </cell>
          <cell r="BC198">
            <v>0</v>
          </cell>
          <cell r="BE198">
            <v>0</v>
          </cell>
          <cell r="BF198">
            <v>-23274</v>
          </cell>
          <cell r="BG198">
            <v>0</v>
          </cell>
          <cell r="BI198">
            <v>0</v>
          </cell>
          <cell r="BJ198">
            <v>-23274</v>
          </cell>
          <cell r="BK198">
            <v>0</v>
          </cell>
          <cell r="BL198">
            <v>23274</v>
          </cell>
          <cell r="BM198">
            <v>23274</v>
          </cell>
        </row>
        <row r="199">
          <cell r="B199" t="str">
            <v>2007-CLS-213</v>
          </cell>
          <cell r="C199" t="str">
            <v>Hosp. Routine Repl. FY07 C/O</v>
          </cell>
          <cell r="D199" t="str">
            <v>Hospital Replacement Budget</v>
          </cell>
          <cell r="E199" t="str">
            <v>Prior Years Routine Replacement</v>
          </cell>
          <cell r="H199" t="str">
            <v>*</v>
          </cell>
          <cell r="I199" t="str">
            <v>Chili Ablation Pump</v>
          </cell>
          <cell r="N199">
            <v>0</v>
          </cell>
          <cell r="O199">
            <v>0</v>
          </cell>
          <cell r="P199">
            <v>0</v>
          </cell>
          <cell r="Q199">
            <v>0</v>
          </cell>
          <cell r="R199">
            <v>0</v>
          </cell>
          <cell r="S199">
            <v>0</v>
          </cell>
          <cell r="T199">
            <v>0</v>
          </cell>
          <cell r="U199">
            <v>0</v>
          </cell>
          <cell r="V199">
            <v>0</v>
          </cell>
          <cell r="W199">
            <v>0</v>
          </cell>
          <cell r="X199">
            <v>0</v>
          </cell>
          <cell r="Z199">
            <v>0</v>
          </cell>
          <cell r="AD199">
            <v>0</v>
          </cell>
          <cell r="AE199">
            <v>0</v>
          </cell>
          <cell r="AF199">
            <v>0</v>
          </cell>
          <cell r="AG199">
            <v>5818</v>
          </cell>
          <cell r="AH199">
            <v>5818</v>
          </cell>
          <cell r="AI199">
            <v>5818</v>
          </cell>
          <cell r="AJ199">
            <v>0</v>
          </cell>
          <cell r="AK199">
            <v>0</v>
          </cell>
          <cell r="AL199">
            <v>5818</v>
          </cell>
          <cell r="AM199">
            <v>0</v>
          </cell>
          <cell r="AO199">
            <v>0</v>
          </cell>
          <cell r="AP199">
            <v>0</v>
          </cell>
          <cell r="AQ199">
            <v>5818</v>
          </cell>
          <cell r="AR199">
            <v>0</v>
          </cell>
          <cell r="AS199">
            <v>0</v>
          </cell>
          <cell r="AT199">
            <v>0</v>
          </cell>
          <cell r="AU199" t="str">
            <v>*</v>
          </cell>
          <cell r="AW199" t="str">
            <v>No PRs</v>
          </cell>
          <cell r="BA199">
            <v>0</v>
          </cell>
          <cell r="BB199">
            <v>0</v>
          </cell>
          <cell r="BC199">
            <v>0</v>
          </cell>
          <cell r="BE199">
            <v>0</v>
          </cell>
          <cell r="BF199">
            <v>-5818</v>
          </cell>
          <cell r="BG199">
            <v>0</v>
          </cell>
          <cell r="BI199">
            <v>0</v>
          </cell>
          <cell r="BJ199">
            <v>-5818</v>
          </cell>
          <cell r="BK199">
            <v>0</v>
          </cell>
          <cell r="BL199">
            <v>5818</v>
          </cell>
          <cell r="BM199">
            <v>5818</v>
          </cell>
        </row>
        <row r="200">
          <cell r="B200" t="str">
            <v>2007-FDC-406</v>
          </cell>
          <cell r="C200" t="str">
            <v>Hosp. Routine Repl. FY07 C/O</v>
          </cell>
          <cell r="D200" t="str">
            <v>Hospital Replacement Budget</v>
          </cell>
          <cell r="E200" t="str">
            <v>Prior Years Routine Replacement</v>
          </cell>
          <cell r="H200" t="str">
            <v>*</v>
          </cell>
          <cell r="I200" t="str">
            <v>Relocate Eqpmt to H2554</v>
          </cell>
          <cell r="R200">
            <v>0</v>
          </cell>
          <cell r="S200">
            <v>0</v>
          </cell>
          <cell r="T200">
            <v>0</v>
          </cell>
          <cell r="U200">
            <v>0</v>
          </cell>
          <cell r="V200">
            <v>0</v>
          </cell>
          <cell r="W200">
            <v>0</v>
          </cell>
          <cell r="X200">
            <v>3370.9</v>
          </cell>
          <cell r="Z200">
            <v>3370.9</v>
          </cell>
          <cell r="AD200">
            <v>0</v>
          </cell>
          <cell r="AE200">
            <v>3370.9</v>
          </cell>
          <cell r="AF200">
            <v>5207.5300000000007</v>
          </cell>
          <cell r="AG200">
            <v>191368</v>
          </cell>
          <cell r="AH200">
            <v>187997.1</v>
          </cell>
          <cell r="AI200">
            <v>186160.47</v>
          </cell>
          <cell r="AJ200">
            <v>1.7614752727728774E-2</v>
          </cell>
          <cell r="AK200">
            <v>5207.5300000000007</v>
          </cell>
          <cell r="AL200">
            <v>191368</v>
          </cell>
          <cell r="AM200">
            <v>37400</v>
          </cell>
          <cell r="AN200">
            <v>37400</v>
          </cell>
          <cell r="AO200">
            <v>32192.47</v>
          </cell>
          <cell r="AP200">
            <v>32192.47</v>
          </cell>
          <cell r="AQ200">
            <v>153968</v>
          </cell>
          <cell r="AR200">
            <v>0.19543497345428704</v>
          </cell>
          <cell r="AS200">
            <v>0</v>
          </cell>
          <cell r="AT200">
            <v>0</v>
          </cell>
          <cell r="AU200" t="str">
            <v>*</v>
          </cell>
          <cell r="AW200" t="str">
            <v/>
          </cell>
          <cell r="AZ200" t="str">
            <v>No Ans on $187,997</v>
          </cell>
          <cell r="BA200">
            <v>0</v>
          </cell>
          <cell r="BB200">
            <v>0</v>
          </cell>
          <cell r="BC200">
            <v>0</v>
          </cell>
          <cell r="BE200">
            <v>0</v>
          </cell>
          <cell r="BF200">
            <v>-186160.47</v>
          </cell>
          <cell r="BG200">
            <v>0</v>
          </cell>
          <cell r="BI200">
            <v>0</v>
          </cell>
          <cell r="BJ200">
            <v>-186160.47</v>
          </cell>
          <cell r="BK200">
            <v>0</v>
          </cell>
          <cell r="BL200">
            <v>186160.47</v>
          </cell>
          <cell r="BM200">
            <v>186160.47</v>
          </cell>
        </row>
        <row r="201">
          <cell r="B201" t="str">
            <v>2007-OPS-411</v>
          </cell>
          <cell r="C201" t="str">
            <v>Hosp. Routine Repl. FY07 C/O</v>
          </cell>
          <cell r="D201" t="str">
            <v>Hospital Replacement Budget</v>
          </cell>
          <cell r="E201" t="str">
            <v>Prior Years Routine Replacement</v>
          </cell>
          <cell r="H201" t="str">
            <v>*</v>
          </cell>
          <cell r="I201" t="str">
            <v>OEC 9900 Elite Digital C-Arm</v>
          </cell>
          <cell r="N201">
            <v>0</v>
          </cell>
          <cell r="O201">
            <v>153490.93</v>
          </cell>
          <cell r="P201">
            <v>0</v>
          </cell>
          <cell r="Q201">
            <v>0</v>
          </cell>
          <cell r="R201">
            <v>153490.93</v>
          </cell>
          <cell r="S201">
            <v>0</v>
          </cell>
          <cell r="T201">
            <v>0</v>
          </cell>
          <cell r="U201">
            <v>0</v>
          </cell>
          <cell r="V201">
            <v>0</v>
          </cell>
          <cell r="W201">
            <v>0</v>
          </cell>
          <cell r="X201">
            <v>0</v>
          </cell>
          <cell r="Z201">
            <v>0</v>
          </cell>
          <cell r="AD201">
            <v>0</v>
          </cell>
          <cell r="AE201">
            <v>153490.93</v>
          </cell>
          <cell r="AF201">
            <v>153490.93</v>
          </cell>
          <cell r="AG201">
            <v>153491</v>
          </cell>
          <cell r="AH201">
            <v>7.0000000006984919E-2</v>
          </cell>
          <cell r="AI201">
            <v>7.0000000006984919E-2</v>
          </cell>
          <cell r="AJ201">
            <v>0.99999954394720203</v>
          </cell>
          <cell r="AK201">
            <v>153490.93</v>
          </cell>
          <cell r="AL201">
            <v>153491</v>
          </cell>
          <cell r="AM201">
            <v>153490.92250000002</v>
          </cell>
          <cell r="AO201">
            <v>-153490.93</v>
          </cell>
          <cell r="AP201">
            <v>-7.4999999778810889E-3</v>
          </cell>
          <cell r="AQ201">
            <v>7.7499999984866008E-2</v>
          </cell>
          <cell r="AR201">
            <v>0.99999949508440245</v>
          </cell>
          <cell r="AS201">
            <v>0</v>
          </cell>
          <cell r="AT201">
            <v>0</v>
          </cell>
          <cell r="AU201" t="str">
            <v>*</v>
          </cell>
          <cell r="AW201" t="str">
            <v/>
          </cell>
          <cell r="AX201" t="str">
            <v>yes</v>
          </cell>
          <cell r="AY201" t="str">
            <v>OEC can now ship this equipment</v>
          </cell>
          <cell r="BA201">
            <v>0</v>
          </cell>
          <cell r="BB201">
            <v>7.0000000006984919E-2</v>
          </cell>
          <cell r="BC201">
            <v>0</v>
          </cell>
          <cell r="BE201">
            <v>0</v>
          </cell>
          <cell r="BG201">
            <v>7.0000000006984919E-2</v>
          </cell>
          <cell r="BI201">
            <v>0</v>
          </cell>
          <cell r="BJ201">
            <v>0</v>
          </cell>
          <cell r="BK201">
            <v>0</v>
          </cell>
          <cell r="BL201">
            <v>7.0000000006984919E-2</v>
          </cell>
          <cell r="BM201">
            <v>7.0000000006984919E-2</v>
          </cell>
          <cell r="BN201" t="str">
            <v>per email Paul Kurily to Tom Malm 06/25/08. Note: No remaing balance.  Funding fully spent.</v>
          </cell>
        </row>
        <row r="202">
          <cell r="B202" t="str">
            <v>2007-OPS-501</v>
          </cell>
          <cell r="C202" t="str">
            <v>Hosp. Routine Repl. FY07 C/O</v>
          </cell>
          <cell r="D202" t="str">
            <v>Hospital Replacement Budget</v>
          </cell>
          <cell r="E202" t="str">
            <v>Prior Years Routine Replacement</v>
          </cell>
          <cell r="H202" t="str">
            <v>*</v>
          </cell>
          <cell r="I202" t="str">
            <v>0167931-iStat analyzer (x2)</v>
          </cell>
          <cell r="N202">
            <v>3057.51</v>
          </cell>
          <cell r="O202">
            <v>7613.5</v>
          </cell>
          <cell r="P202">
            <v>0</v>
          </cell>
          <cell r="Q202">
            <v>0</v>
          </cell>
          <cell r="R202">
            <v>7613.5</v>
          </cell>
          <cell r="S202">
            <v>0</v>
          </cell>
          <cell r="T202">
            <v>0</v>
          </cell>
          <cell r="U202">
            <v>0</v>
          </cell>
          <cell r="V202">
            <v>0</v>
          </cell>
          <cell r="W202">
            <v>0</v>
          </cell>
          <cell r="X202">
            <v>0</v>
          </cell>
          <cell r="Z202">
            <v>0</v>
          </cell>
          <cell r="AD202">
            <v>0</v>
          </cell>
          <cell r="AE202">
            <v>7613.5</v>
          </cell>
          <cell r="AF202">
            <v>7613.5</v>
          </cell>
          <cell r="AG202">
            <v>7424</v>
          </cell>
          <cell r="AH202">
            <v>-189.5</v>
          </cell>
          <cell r="AI202">
            <v>-189.5</v>
          </cell>
          <cell r="AJ202">
            <v>1.0255253232758621</v>
          </cell>
          <cell r="AK202">
            <v>10671.01</v>
          </cell>
          <cell r="AL202">
            <v>10482</v>
          </cell>
          <cell r="AM202">
            <v>10482.125</v>
          </cell>
          <cell r="AO202">
            <v>-7613.5</v>
          </cell>
          <cell r="AP202">
            <v>-188.88500000000022</v>
          </cell>
          <cell r="AQ202">
            <v>-0.125</v>
          </cell>
          <cell r="AR202">
            <v>1.0000119252051136</v>
          </cell>
          <cell r="AS202">
            <v>0</v>
          </cell>
          <cell r="AT202" t="str">
            <v>Actual payment exceeded amount on PO.</v>
          </cell>
          <cell r="AU202" t="str">
            <v>*</v>
          </cell>
          <cell r="AW202" t="str">
            <v/>
          </cell>
          <cell r="AZ202" t="str">
            <v>No Ans on $(190)</v>
          </cell>
          <cell r="BA202">
            <v>0</v>
          </cell>
          <cell r="BB202">
            <v>-189.5</v>
          </cell>
          <cell r="BC202">
            <v>0</v>
          </cell>
          <cell r="BE202">
            <v>0</v>
          </cell>
          <cell r="BG202">
            <v>-189.5</v>
          </cell>
          <cell r="BI202">
            <v>-189.5</v>
          </cell>
          <cell r="BJ202">
            <v>189.5</v>
          </cell>
          <cell r="BK202">
            <v>0</v>
          </cell>
          <cell r="BL202">
            <v>-189.5</v>
          </cell>
          <cell r="BM202">
            <v>-189.5</v>
          </cell>
        </row>
        <row r="203">
          <cell r="B203" t="str">
            <v>2007-OPS-503</v>
          </cell>
          <cell r="C203" t="str">
            <v>Hosp. Routine Repl. FY07 C/O</v>
          </cell>
          <cell r="D203" t="str">
            <v>Hospital Replacement Budget</v>
          </cell>
          <cell r="E203" t="str">
            <v>Prior Years Routine Replacement</v>
          </cell>
          <cell r="H203" t="str">
            <v>*</v>
          </cell>
          <cell r="I203" t="str">
            <v>177809-Neurovision 500 system</v>
          </cell>
          <cell r="N203">
            <v>0</v>
          </cell>
          <cell r="O203">
            <v>10865.88</v>
          </cell>
          <cell r="P203">
            <v>0</v>
          </cell>
          <cell r="Q203">
            <v>0</v>
          </cell>
          <cell r="R203">
            <v>10865.88</v>
          </cell>
          <cell r="S203">
            <v>0</v>
          </cell>
          <cell r="T203">
            <v>0</v>
          </cell>
          <cell r="U203">
            <v>0</v>
          </cell>
          <cell r="V203">
            <v>0</v>
          </cell>
          <cell r="W203">
            <v>0</v>
          </cell>
          <cell r="X203">
            <v>0</v>
          </cell>
          <cell r="Z203">
            <v>0</v>
          </cell>
          <cell r="AD203">
            <v>0</v>
          </cell>
          <cell r="AE203">
            <v>10865.88</v>
          </cell>
          <cell r="AF203">
            <v>10865.88</v>
          </cell>
          <cell r="AG203">
            <v>10771</v>
          </cell>
          <cell r="AH203">
            <v>-94.8799999999992</v>
          </cell>
          <cell r="AI203">
            <v>-94.8799999999992</v>
          </cell>
          <cell r="AJ203">
            <v>1.0088088385479528</v>
          </cell>
          <cell r="AK203">
            <v>10865.88</v>
          </cell>
          <cell r="AL203">
            <v>10771</v>
          </cell>
          <cell r="AM203">
            <v>10770.875</v>
          </cell>
          <cell r="AO203">
            <v>-10865.88</v>
          </cell>
          <cell r="AP203">
            <v>-95.0049999999992</v>
          </cell>
          <cell r="AQ203">
            <v>0.125</v>
          </cell>
          <cell r="AR203">
            <v>0.99998839476371737</v>
          </cell>
          <cell r="AS203">
            <v>0</v>
          </cell>
          <cell r="AT203" t="str">
            <v>Actual payment exceeded amount on PO.</v>
          </cell>
          <cell r="AU203" t="str">
            <v>*</v>
          </cell>
          <cell r="AW203" t="str">
            <v/>
          </cell>
          <cell r="BA203">
            <v>0</v>
          </cell>
          <cell r="BB203">
            <v>-94.8799999999992</v>
          </cell>
          <cell r="BC203">
            <v>0</v>
          </cell>
          <cell r="BE203">
            <v>0</v>
          </cell>
          <cell r="BG203">
            <v>-94.8799999999992</v>
          </cell>
          <cell r="BI203">
            <v>-94.8799999999992</v>
          </cell>
          <cell r="BJ203">
            <v>94.8799999999992</v>
          </cell>
          <cell r="BK203">
            <v>0</v>
          </cell>
          <cell r="BL203">
            <v>-94.8799999999992</v>
          </cell>
          <cell r="BM203">
            <v>-94.8799999999992</v>
          </cell>
        </row>
        <row r="204">
          <cell r="B204" t="str">
            <v>2007-OPS-506</v>
          </cell>
          <cell r="C204" t="str">
            <v>Hosp. Routine Repl. FY07 C/O</v>
          </cell>
          <cell r="D204" t="str">
            <v>Hospital Replacement Budget</v>
          </cell>
          <cell r="E204" t="str">
            <v>Prior Years Routine Replacement</v>
          </cell>
          <cell r="H204" t="str">
            <v>*</v>
          </cell>
          <cell r="I204" t="str">
            <v>0181651-Upgrade CR eqpmt</v>
          </cell>
          <cell r="N204">
            <v>0</v>
          </cell>
          <cell r="O204">
            <v>0</v>
          </cell>
          <cell r="P204">
            <v>0</v>
          </cell>
          <cell r="Q204">
            <v>0</v>
          </cell>
          <cell r="R204">
            <v>0</v>
          </cell>
          <cell r="S204">
            <v>0</v>
          </cell>
          <cell r="T204">
            <v>208935.23</v>
          </cell>
          <cell r="U204">
            <v>0</v>
          </cell>
          <cell r="V204">
            <v>208935.23</v>
          </cell>
          <cell r="W204">
            <v>0</v>
          </cell>
          <cell r="X204">
            <v>0</v>
          </cell>
          <cell r="Z204">
            <v>0</v>
          </cell>
          <cell r="AD204">
            <v>0</v>
          </cell>
          <cell r="AE204">
            <v>208935.23</v>
          </cell>
          <cell r="AF204">
            <v>282715.48</v>
          </cell>
          <cell r="AG204">
            <v>353166</v>
          </cell>
          <cell r="AH204">
            <v>144230.76999999999</v>
          </cell>
          <cell r="AI204">
            <v>70450.520000000019</v>
          </cell>
          <cell r="AJ204">
            <v>0.59160629845455115</v>
          </cell>
          <cell r="AK204">
            <v>282715.48</v>
          </cell>
          <cell r="AL204">
            <v>353166</v>
          </cell>
          <cell r="AM204">
            <v>369796.11580000003</v>
          </cell>
          <cell r="AN204">
            <v>87080.63</v>
          </cell>
          <cell r="AO204">
            <v>-121854.6</v>
          </cell>
          <cell r="AP204">
            <v>87080.635800000047</v>
          </cell>
          <cell r="AQ204">
            <v>-16630.115800000029</v>
          </cell>
          <cell r="AR204">
            <v>1.0470886659531213</v>
          </cell>
          <cell r="AS204">
            <v>0</v>
          </cell>
          <cell r="AT204">
            <v>0</v>
          </cell>
          <cell r="AU204" t="str">
            <v>*</v>
          </cell>
          <cell r="AW204" t="str">
            <v/>
          </cell>
          <cell r="AX204" t="str">
            <v>Yes</v>
          </cell>
          <cell r="AY204" t="str">
            <v>We are in the process of using these funds for CR Reader in ICU</v>
          </cell>
          <cell r="AZ204" t="str">
            <v>We are in the process of using these funds for CR Reader in ICU</v>
          </cell>
          <cell r="BA204">
            <v>0</v>
          </cell>
          <cell r="BB204">
            <v>0</v>
          </cell>
          <cell r="BC204">
            <v>70450.520000000019</v>
          </cell>
          <cell r="BE204">
            <v>0</v>
          </cell>
          <cell r="BG204">
            <v>70450.520000000019</v>
          </cell>
          <cell r="BI204">
            <v>0</v>
          </cell>
          <cell r="BJ204">
            <v>0</v>
          </cell>
          <cell r="BK204">
            <v>0</v>
          </cell>
          <cell r="BL204">
            <v>0</v>
          </cell>
          <cell r="BM204">
            <v>0</v>
          </cell>
          <cell r="BN204" t="str">
            <v>per email Paul Kurily to Tom Malm 06/25/08.</v>
          </cell>
        </row>
        <row r="205">
          <cell r="B205" t="str">
            <v>2007-STG-001</v>
          </cell>
          <cell r="C205" t="str">
            <v>Strategic</v>
          </cell>
          <cell r="D205" t="str">
            <v>Strategic</v>
          </cell>
          <cell r="E205" t="str">
            <v>Strategic</v>
          </cell>
          <cell r="H205" t="str">
            <v>*</v>
          </cell>
          <cell r="I205" t="str">
            <v>OR Project 3</v>
          </cell>
          <cell r="N205">
            <v>835321.56</v>
          </cell>
          <cell r="O205">
            <v>10790.17</v>
          </cell>
          <cell r="P205">
            <v>14713.04</v>
          </cell>
          <cell r="Q205">
            <v>57762.54</v>
          </cell>
          <cell r="R205">
            <v>83265.75</v>
          </cell>
          <cell r="S205">
            <v>0</v>
          </cell>
          <cell r="T205">
            <v>0</v>
          </cell>
          <cell r="U205">
            <v>0</v>
          </cell>
          <cell r="V205">
            <v>0</v>
          </cell>
          <cell r="W205">
            <v>0</v>
          </cell>
          <cell r="X205">
            <v>0</v>
          </cell>
          <cell r="Z205">
            <v>0</v>
          </cell>
          <cell r="AD205">
            <v>0</v>
          </cell>
          <cell r="AE205">
            <v>83265.75</v>
          </cell>
          <cell r="AF205">
            <v>83265.75</v>
          </cell>
          <cell r="AG205">
            <v>99277</v>
          </cell>
          <cell r="AH205">
            <v>16011.25</v>
          </cell>
          <cell r="AI205">
            <v>16011.25</v>
          </cell>
          <cell r="AJ205">
            <v>0.83872145612780402</v>
          </cell>
          <cell r="AK205">
            <v>918587.31</v>
          </cell>
          <cell r="AL205">
            <v>934599</v>
          </cell>
          <cell r="AM205">
            <v>922471.59435000014</v>
          </cell>
          <cell r="AN205">
            <v>17170.5</v>
          </cell>
          <cell r="AO205">
            <v>-66095.25</v>
          </cell>
          <cell r="AP205">
            <v>3884.284350000089</v>
          </cell>
          <cell r="AQ205">
            <v>12127.405649999855</v>
          </cell>
          <cell r="AR205">
            <v>0.98702394754327805</v>
          </cell>
          <cell r="AS205">
            <v>0</v>
          </cell>
          <cell r="AT205">
            <v>0</v>
          </cell>
          <cell r="AU205" t="str">
            <v>*</v>
          </cell>
          <cell r="AW205" t="str">
            <v/>
          </cell>
          <cell r="AX205" t="str">
            <v>no</v>
          </cell>
          <cell r="BA205">
            <v>-16011.25</v>
          </cell>
          <cell r="BB205">
            <v>0</v>
          </cell>
          <cell r="BC205">
            <v>0</v>
          </cell>
          <cell r="BD205">
            <v>-16011.25</v>
          </cell>
          <cell r="BE205">
            <v>0</v>
          </cell>
          <cell r="BG205">
            <v>0</v>
          </cell>
          <cell r="BH205">
            <v>3884.284350000089</v>
          </cell>
          <cell r="BI205">
            <v>0</v>
          </cell>
          <cell r="BJ205">
            <v>-16011.25</v>
          </cell>
          <cell r="BK205">
            <v>3884.284350000089</v>
          </cell>
          <cell r="BL205">
            <v>16011.25</v>
          </cell>
          <cell r="BM205">
            <v>0</v>
          </cell>
          <cell r="BN205" t="str">
            <v>Carryover remaining commitments after LTD spending or cancel Pos</v>
          </cell>
        </row>
        <row r="206">
          <cell r="B206" t="str">
            <v>2007-STG-002</v>
          </cell>
          <cell r="C206" t="str">
            <v>Strategic</v>
          </cell>
          <cell r="D206" t="str">
            <v>Strategic</v>
          </cell>
          <cell r="E206" t="str">
            <v>Strategic</v>
          </cell>
          <cell r="H206" t="str">
            <v>*</v>
          </cell>
          <cell r="I206" t="str">
            <v>Endovascular Neurosurgery-Dodd</v>
          </cell>
          <cell r="N206">
            <v>0</v>
          </cell>
          <cell r="O206">
            <v>0</v>
          </cell>
          <cell r="P206">
            <v>0</v>
          </cell>
          <cell r="Q206">
            <v>0</v>
          </cell>
          <cell r="R206">
            <v>0</v>
          </cell>
          <cell r="S206">
            <v>0</v>
          </cell>
          <cell r="T206">
            <v>0</v>
          </cell>
          <cell r="U206">
            <v>0</v>
          </cell>
          <cell r="V206">
            <v>0</v>
          </cell>
          <cell r="W206">
            <v>0</v>
          </cell>
          <cell r="X206">
            <v>0</v>
          </cell>
          <cell r="Z206">
            <v>0</v>
          </cell>
          <cell r="AD206">
            <v>0</v>
          </cell>
          <cell r="AE206">
            <v>0</v>
          </cell>
          <cell r="AF206">
            <v>0</v>
          </cell>
          <cell r="AG206">
            <v>1122814</v>
          </cell>
          <cell r="AH206">
            <v>1122814</v>
          </cell>
          <cell r="AI206">
            <v>1122814</v>
          </cell>
          <cell r="AJ206">
            <v>0</v>
          </cell>
          <cell r="AK206">
            <v>0</v>
          </cell>
          <cell r="AL206">
            <v>1122814</v>
          </cell>
          <cell r="AM206">
            <v>0</v>
          </cell>
          <cell r="AO206">
            <v>0</v>
          </cell>
          <cell r="AP206">
            <v>0</v>
          </cell>
          <cell r="AQ206">
            <v>1122814</v>
          </cell>
          <cell r="AR206">
            <v>0</v>
          </cell>
          <cell r="AS206">
            <v>0</v>
          </cell>
          <cell r="AT206">
            <v>0</v>
          </cell>
          <cell r="AU206" t="str">
            <v>*</v>
          </cell>
          <cell r="AW206" t="str">
            <v>No PRs</v>
          </cell>
          <cell r="AX206" t="str">
            <v>yes</v>
          </cell>
          <cell r="AZ206" t="str">
            <v>No Ans on $1,122,814</v>
          </cell>
          <cell r="BA206">
            <v>0</v>
          </cell>
          <cell r="BB206">
            <v>0</v>
          </cell>
          <cell r="BC206">
            <v>1122814</v>
          </cell>
          <cell r="BE206">
            <v>0</v>
          </cell>
          <cell r="BI206">
            <v>0</v>
          </cell>
          <cell r="BJ206">
            <v>0</v>
          </cell>
          <cell r="BK206">
            <v>0</v>
          </cell>
          <cell r="BL206">
            <v>0</v>
          </cell>
          <cell r="BM206">
            <v>0</v>
          </cell>
          <cell r="BN206" t="str">
            <v>carryover per email from Akash Bijlani to Tom Malm 06/27/08</v>
          </cell>
        </row>
        <row r="207">
          <cell r="B207" t="str">
            <v>2007-STG-003</v>
          </cell>
          <cell r="C207" t="str">
            <v>Strategic</v>
          </cell>
          <cell r="D207" t="str">
            <v>Strategic</v>
          </cell>
          <cell r="E207" t="str">
            <v>Strategic</v>
          </cell>
          <cell r="H207" t="str">
            <v>*</v>
          </cell>
          <cell r="I207" t="str">
            <v>Pituitary Neurosurgery-Dr Laws</v>
          </cell>
          <cell r="N207">
            <v>208984.55</v>
          </cell>
          <cell r="O207">
            <v>30971.93</v>
          </cell>
          <cell r="P207">
            <v>13561.07</v>
          </cell>
          <cell r="Q207">
            <v>0</v>
          </cell>
          <cell r="R207">
            <v>44533</v>
          </cell>
          <cell r="S207">
            <v>0</v>
          </cell>
          <cell r="T207">
            <v>0</v>
          </cell>
          <cell r="U207">
            <v>2210.63</v>
          </cell>
          <cell r="V207">
            <v>2210.63</v>
          </cell>
          <cell r="W207">
            <v>0</v>
          </cell>
          <cell r="X207">
            <v>77679.100000000006</v>
          </cell>
          <cell r="Z207">
            <v>77679.100000000006</v>
          </cell>
          <cell r="AD207">
            <v>0</v>
          </cell>
          <cell r="AE207">
            <v>124422.73000000001</v>
          </cell>
          <cell r="AF207">
            <v>238530.21000000002</v>
          </cell>
          <cell r="AG207">
            <v>651562</v>
          </cell>
          <cell r="AH207">
            <v>527139.27</v>
          </cell>
          <cell r="AI207">
            <v>413031.79</v>
          </cell>
          <cell r="AJ207">
            <v>0.19096069138470323</v>
          </cell>
          <cell r="AK207">
            <v>447514.76</v>
          </cell>
          <cell r="AL207">
            <v>860547</v>
          </cell>
          <cell r="AM207">
            <v>802152.47450000001</v>
          </cell>
          <cell r="AN207">
            <v>423676.617425</v>
          </cell>
          <cell r="AO207">
            <v>299253.88742499996</v>
          </cell>
          <cell r="AP207">
            <v>354637.7145</v>
          </cell>
          <cell r="AQ207">
            <v>58394.525499999989</v>
          </cell>
          <cell r="AR207">
            <v>0.93214254944819985</v>
          </cell>
          <cell r="AS207">
            <v>0</v>
          </cell>
          <cell r="AT207">
            <v>0</v>
          </cell>
          <cell r="AU207" t="str">
            <v>*</v>
          </cell>
          <cell r="AW207" t="str">
            <v/>
          </cell>
          <cell r="AX207" t="str">
            <v>yes</v>
          </cell>
          <cell r="AZ207" t="str">
            <v>No Ans on $527,139</v>
          </cell>
          <cell r="BA207">
            <v>0</v>
          </cell>
          <cell r="BB207">
            <v>0</v>
          </cell>
          <cell r="BC207">
            <v>413031.79</v>
          </cell>
          <cell r="BE207">
            <v>0</v>
          </cell>
          <cell r="BI207">
            <v>0</v>
          </cell>
          <cell r="BJ207">
            <v>0</v>
          </cell>
          <cell r="BK207">
            <v>0</v>
          </cell>
          <cell r="BL207">
            <v>0</v>
          </cell>
          <cell r="BM207">
            <v>0</v>
          </cell>
          <cell r="BN207" t="str">
            <v>carryover per email from Akash Bijlani to Tom Malm 06/27/08</v>
          </cell>
        </row>
        <row r="208">
          <cell r="B208" t="str">
            <v>2007-STG-004</v>
          </cell>
          <cell r="C208" t="str">
            <v>Strategic</v>
          </cell>
          <cell r="D208" t="str">
            <v>Strategic</v>
          </cell>
          <cell r="E208" t="str">
            <v>Strategic</v>
          </cell>
          <cell r="H208" t="str">
            <v>*</v>
          </cell>
          <cell r="I208" t="str">
            <v>Sports Medicine Eqpt-Dr Safran</v>
          </cell>
          <cell r="N208">
            <v>0</v>
          </cell>
          <cell r="O208">
            <v>241541.1</v>
          </cell>
          <cell r="P208">
            <v>25072.68</v>
          </cell>
          <cell r="Q208">
            <v>434744.8</v>
          </cell>
          <cell r="R208">
            <v>701358.58000000007</v>
          </cell>
          <cell r="S208">
            <v>10026.120000000001</v>
          </cell>
          <cell r="T208">
            <v>0</v>
          </cell>
          <cell r="U208">
            <v>3074.64</v>
          </cell>
          <cell r="V208">
            <v>13100.76</v>
          </cell>
          <cell r="W208">
            <v>0</v>
          </cell>
          <cell r="X208">
            <v>2370.8000000000002</v>
          </cell>
          <cell r="Z208">
            <v>2370.8000000000002</v>
          </cell>
          <cell r="AD208">
            <v>0</v>
          </cell>
          <cell r="AE208">
            <v>716830.14000000013</v>
          </cell>
          <cell r="AF208">
            <v>717000.09000000008</v>
          </cell>
          <cell r="AG208">
            <v>749644</v>
          </cell>
          <cell r="AH208">
            <v>32813.85999999987</v>
          </cell>
          <cell r="AI208">
            <v>32643.909999999916</v>
          </cell>
          <cell r="AJ208">
            <v>0.95622740927693695</v>
          </cell>
          <cell r="AK208">
            <v>717000.09000000008</v>
          </cell>
          <cell r="AL208">
            <v>749644</v>
          </cell>
          <cell r="AM208">
            <v>731487.24627500004</v>
          </cell>
          <cell r="AO208">
            <v>-717000.09000000008</v>
          </cell>
          <cell r="AP208">
            <v>14487.156274999958</v>
          </cell>
          <cell r="AQ208">
            <v>18156.753724999959</v>
          </cell>
          <cell r="AR208">
            <v>0.97577949836855904</v>
          </cell>
          <cell r="AS208">
            <v>0</v>
          </cell>
          <cell r="AT208">
            <v>0</v>
          </cell>
          <cell r="AU208" t="str">
            <v>*</v>
          </cell>
          <cell r="AW208" t="str">
            <v/>
          </cell>
          <cell r="BA208">
            <v>0</v>
          </cell>
          <cell r="BB208">
            <v>0</v>
          </cell>
          <cell r="BC208">
            <v>0</v>
          </cell>
          <cell r="BE208">
            <v>0</v>
          </cell>
          <cell r="BF208">
            <v>-32643.909999999916</v>
          </cell>
          <cell r="BI208">
            <v>0</v>
          </cell>
          <cell r="BJ208">
            <v>-32643.909999999916</v>
          </cell>
          <cell r="BK208">
            <v>0</v>
          </cell>
          <cell r="BL208">
            <v>32643.909999999916</v>
          </cell>
          <cell r="BM208">
            <v>32643.909999999916</v>
          </cell>
        </row>
        <row r="209">
          <cell r="B209" t="str">
            <v>2006-CLS-005</v>
          </cell>
          <cell r="C209" t="str">
            <v>Hosp. Routine Repl. FY06 C/O</v>
          </cell>
          <cell r="D209" t="str">
            <v>Hospital Replacement Budget</v>
          </cell>
          <cell r="E209" t="str">
            <v>Prior Years Routine Replacement</v>
          </cell>
          <cell r="H209" t="str">
            <v>*</v>
          </cell>
          <cell r="I209" t="str">
            <v>Pass Through Sterilizers, OR</v>
          </cell>
          <cell r="M209">
            <v>0</v>
          </cell>
          <cell r="N209">
            <v>0</v>
          </cell>
          <cell r="O209">
            <v>0</v>
          </cell>
          <cell r="P209">
            <v>0</v>
          </cell>
          <cell r="Q209">
            <v>0</v>
          </cell>
          <cell r="R209">
            <v>0</v>
          </cell>
          <cell r="S209">
            <v>0</v>
          </cell>
          <cell r="T209">
            <v>385271.49</v>
          </cell>
          <cell r="U209">
            <v>0</v>
          </cell>
          <cell r="V209">
            <v>385271.49</v>
          </cell>
          <cell r="W209">
            <v>38527.15</v>
          </cell>
          <cell r="X209">
            <v>0</v>
          </cell>
          <cell r="Z209">
            <v>38527.15</v>
          </cell>
          <cell r="AD209">
            <v>0</v>
          </cell>
          <cell r="AE209">
            <v>423798.64</v>
          </cell>
          <cell r="AF209">
            <v>423798.64</v>
          </cell>
          <cell r="AG209">
            <v>0</v>
          </cell>
          <cell r="AH209">
            <v>-423798.64</v>
          </cell>
          <cell r="AI209">
            <v>-423798.64</v>
          </cell>
          <cell r="AJ209" t="str">
            <v>n/a</v>
          </cell>
          <cell r="AK209">
            <v>423798.64</v>
          </cell>
          <cell r="AL209">
            <v>0</v>
          </cell>
          <cell r="AM209">
            <v>850522.98499999999</v>
          </cell>
          <cell r="AO209">
            <v>-423798.64</v>
          </cell>
          <cell r="AP209">
            <v>426724.34499999997</v>
          </cell>
          <cell r="AQ209">
            <v>-850522.98499999999</v>
          </cell>
          <cell r="AR209" t="str">
            <v>n/a</v>
          </cell>
          <cell r="AS209" t="str">
            <v>2008-CLS-001</v>
          </cell>
          <cell r="AT209" t="str">
            <v>consolidated into 2008-CLS-001</v>
          </cell>
          <cell r="AU209" t="str">
            <v>*</v>
          </cell>
          <cell r="AV209" t="str">
            <v>consolidated</v>
          </cell>
          <cell r="AW209" t="str">
            <v/>
          </cell>
          <cell r="AZ209" t="str">
            <v>No Ans on $(423,799)</v>
          </cell>
          <cell r="BA209">
            <v>0</v>
          </cell>
          <cell r="BB209">
            <v>-423798.64</v>
          </cell>
          <cell r="BC209">
            <v>0</v>
          </cell>
          <cell r="BD209">
            <v>0</v>
          </cell>
          <cell r="BE209">
            <v>0</v>
          </cell>
          <cell r="BI209">
            <v>-423798.64</v>
          </cell>
          <cell r="BJ209">
            <v>423798.64</v>
          </cell>
          <cell r="BK209">
            <v>0</v>
          </cell>
          <cell r="BL209">
            <v>-423798.64</v>
          </cell>
          <cell r="BM209">
            <v>-423798.64</v>
          </cell>
          <cell r="BN209" t="str">
            <v>related to 2008-CLS-001</v>
          </cell>
        </row>
        <row r="210">
          <cell r="B210" t="str">
            <v>2008-CLS-001</v>
          </cell>
          <cell r="C210" t="str">
            <v>Hosp. Routine Repl. FY08 C/O</v>
          </cell>
          <cell r="D210" t="str">
            <v>Hospital Replacement Budget</v>
          </cell>
          <cell r="E210" t="str">
            <v>Prior Years Routine Replacement</v>
          </cell>
          <cell r="H210" t="str">
            <v>*</v>
          </cell>
          <cell r="I210" t="str">
            <v>SPD Renovation &amp; Sterilizers</v>
          </cell>
          <cell r="O210">
            <v>0</v>
          </cell>
          <cell r="P210">
            <v>0</v>
          </cell>
          <cell r="Q210">
            <v>0</v>
          </cell>
          <cell r="R210">
            <v>0</v>
          </cell>
          <cell r="S210">
            <v>810</v>
          </cell>
          <cell r="T210">
            <v>38460</v>
          </cell>
          <cell r="U210">
            <v>135</v>
          </cell>
          <cell r="V210">
            <v>39405</v>
          </cell>
          <cell r="W210">
            <v>5584.05</v>
          </cell>
          <cell r="X210">
            <v>1657.84</v>
          </cell>
          <cell r="Z210">
            <v>7241.89</v>
          </cell>
          <cell r="AD210">
            <v>0</v>
          </cell>
          <cell r="AE210">
            <v>46646.89</v>
          </cell>
          <cell r="AF210">
            <v>156117.37</v>
          </cell>
          <cell r="AG210">
            <v>2860246</v>
          </cell>
          <cell r="AH210">
            <v>2813599.11</v>
          </cell>
          <cell r="AI210">
            <v>2704128.63</v>
          </cell>
          <cell r="AJ210">
            <v>1.6308698622426183E-2</v>
          </cell>
          <cell r="AK210">
            <v>156117.37</v>
          </cell>
          <cell r="AL210">
            <v>3244247</v>
          </cell>
          <cell r="AM210">
            <v>358153.98359999998</v>
          </cell>
          <cell r="AN210">
            <v>358153.98360000004</v>
          </cell>
          <cell r="AO210">
            <v>311507.09360000002</v>
          </cell>
          <cell r="AP210">
            <v>202036.61359999998</v>
          </cell>
          <cell r="AQ210">
            <v>2886093.0164000001</v>
          </cell>
          <cell r="AR210">
            <v>0.11039664476841621</v>
          </cell>
          <cell r="AS210" t="str">
            <v>2005-OPS-002, 2005-OPS-005, 2006-CLS-002, 2006-CLS-005, 2006-CLS-006, 2006-CLS-007, 2006-CLS-008, 2007-CLS-001, 2007-CLS-008</v>
          </cell>
          <cell r="AT210">
            <v>0</v>
          </cell>
          <cell r="AU210" t="str">
            <v>*</v>
          </cell>
          <cell r="AW210" t="str">
            <v/>
          </cell>
          <cell r="AX210" t="str">
            <v>yes</v>
          </cell>
          <cell r="AZ210" t="str">
            <v>Project now at OSHPD for approval</v>
          </cell>
          <cell r="BA210">
            <v>0</v>
          </cell>
          <cell r="BB210">
            <v>0</v>
          </cell>
          <cell r="BC210">
            <v>2704128.63</v>
          </cell>
          <cell r="BE210">
            <v>0</v>
          </cell>
          <cell r="BI210">
            <v>0</v>
          </cell>
          <cell r="BJ210">
            <v>0</v>
          </cell>
          <cell r="BK210">
            <v>0</v>
          </cell>
          <cell r="BL210">
            <v>0</v>
          </cell>
          <cell r="BM210">
            <v>0</v>
          </cell>
        </row>
        <row r="211">
          <cell r="B211" t="str">
            <v>2008-CLS-002</v>
          </cell>
          <cell r="C211" t="str">
            <v>Hosp. Routine Repl. FY08 C/O</v>
          </cell>
          <cell r="D211" t="str">
            <v>Hospital Replacement Budget</v>
          </cell>
          <cell r="E211" t="str">
            <v>Prior Years Routine Replacement</v>
          </cell>
          <cell r="H211" t="str">
            <v>*</v>
          </cell>
          <cell r="I211" t="str">
            <v>IOM SYSTEM (x2)</v>
          </cell>
          <cell r="O211">
            <v>0</v>
          </cell>
          <cell r="P211">
            <v>0</v>
          </cell>
          <cell r="Q211">
            <v>0</v>
          </cell>
          <cell r="R211">
            <v>0</v>
          </cell>
          <cell r="S211">
            <v>0</v>
          </cell>
          <cell r="T211">
            <v>0</v>
          </cell>
          <cell r="U211">
            <v>0</v>
          </cell>
          <cell r="V211">
            <v>0</v>
          </cell>
          <cell r="W211">
            <v>0</v>
          </cell>
          <cell r="X211">
            <v>0</v>
          </cell>
          <cell r="Z211">
            <v>0</v>
          </cell>
          <cell r="AD211">
            <v>0</v>
          </cell>
          <cell r="AE211">
            <v>0</v>
          </cell>
          <cell r="AF211">
            <v>0</v>
          </cell>
          <cell r="AG211">
            <v>93602</v>
          </cell>
          <cell r="AH211">
            <v>93602</v>
          </cell>
          <cell r="AI211">
            <v>93602</v>
          </cell>
          <cell r="AJ211">
            <v>0</v>
          </cell>
          <cell r="AK211">
            <v>0</v>
          </cell>
          <cell r="AL211">
            <v>93602</v>
          </cell>
          <cell r="AM211">
            <v>93474.957500000004</v>
          </cell>
          <cell r="AN211">
            <v>93474.957500000004</v>
          </cell>
          <cell r="AO211">
            <v>93474.957500000004</v>
          </cell>
          <cell r="AP211">
            <v>93474.957500000004</v>
          </cell>
          <cell r="AQ211">
            <v>127.04249999999593</v>
          </cell>
          <cell r="AR211">
            <v>0.99864273733467235</v>
          </cell>
          <cell r="AS211">
            <v>0</v>
          </cell>
          <cell r="AT211">
            <v>0</v>
          </cell>
          <cell r="AU211" t="str">
            <v>*</v>
          </cell>
          <cell r="AW211" t="str">
            <v/>
          </cell>
          <cell r="AX211" t="str">
            <v>yes</v>
          </cell>
          <cell r="AZ211" t="str">
            <v>No Ans on $93,602</v>
          </cell>
          <cell r="BA211">
            <v>0</v>
          </cell>
          <cell r="BB211">
            <v>0</v>
          </cell>
          <cell r="BC211">
            <v>93602</v>
          </cell>
          <cell r="BE211">
            <v>0</v>
          </cell>
          <cell r="BI211">
            <v>0</v>
          </cell>
          <cell r="BJ211">
            <v>0</v>
          </cell>
          <cell r="BK211">
            <v>0</v>
          </cell>
          <cell r="BL211">
            <v>0</v>
          </cell>
          <cell r="BM211">
            <v>0</v>
          </cell>
          <cell r="BN211" t="str">
            <v>carryover per email from Akash Bijlani to Tom Malm 06/27/08</v>
          </cell>
        </row>
        <row r="212">
          <cell r="B212" t="str">
            <v>2008-CLS-003</v>
          </cell>
          <cell r="C212" t="str">
            <v>Hosp. Routine Repl. FY08 C/O</v>
          </cell>
          <cell r="D212" t="str">
            <v>Hospital Replacement Budget</v>
          </cell>
          <cell r="E212" t="str">
            <v>Prior Years Routine Replacement</v>
          </cell>
          <cell r="H212" t="str">
            <v>*</v>
          </cell>
          <cell r="I212" t="str">
            <v>TCD SYSTEM (x2)</v>
          </cell>
          <cell r="O212">
            <v>0</v>
          </cell>
          <cell r="P212">
            <v>0</v>
          </cell>
          <cell r="Q212">
            <v>0</v>
          </cell>
          <cell r="R212">
            <v>0</v>
          </cell>
          <cell r="S212">
            <v>0</v>
          </cell>
          <cell r="T212">
            <v>0</v>
          </cell>
          <cell r="U212">
            <v>0</v>
          </cell>
          <cell r="V212">
            <v>0</v>
          </cell>
          <cell r="W212">
            <v>0</v>
          </cell>
          <cell r="X212">
            <v>0</v>
          </cell>
          <cell r="Z212">
            <v>0</v>
          </cell>
          <cell r="AD212">
            <v>0</v>
          </cell>
          <cell r="AE212">
            <v>0</v>
          </cell>
          <cell r="AF212">
            <v>0</v>
          </cell>
          <cell r="AG212">
            <v>81996</v>
          </cell>
          <cell r="AH212">
            <v>81996</v>
          </cell>
          <cell r="AI212">
            <v>81996</v>
          </cell>
          <cell r="AJ212">
            <v>0</v>
          </cell>
          <cell r="AK212">
            <v>0</v>
          </cell>
          <cell r="AL212">
            <v>81996</v>
          </cell>
          <cell r="AM212">
            <v>0</v>
          </cell>
          <cell r="AO212">
            <v>0</v>
          </cell>
          <cell r="AP212">
            <v>0</v>
          </cell>
          <cell r="AQ212">
            <v>81996</v>
          </cell>
          <cell r="AR212">
            <v>0</v>
          </cell>
          <cell r="AS212">
            <v>0</v>
          </cell>
          <cell r="AT212">
            <v>0</v>
          </cell>
          <cell r="AU212" t="str">
            <v>*</v>
          </cell>
          <cell r="AW212" t="str">
            <v>No PRs</v>
          </cell>
          <cell r="AX212" t="str">
            <v>yes</v>
          </cell>
          <cell r="BA212">
            <v>0</v>
          </cell>
          <cell r="BB212">
            <v>0</v>
          </cell>
          <cell r="BC212">
            <v>81996</v>
          </cell>
          <cell r="BE212">
            <v>0</v>
          </cell>
          <cell r="BI212">
            <v>0</v>
          </cell>
          <cell r="BJ212">
            <v>0</v>
          </cell>
          <cell r="BK212">
            <v>0</v>
          </cell>
          <cell r="BL212">
            <v>0</v>
          </cell>
          <cell r="BM212">
            <v>0</v>
          </cell>
          <cell r="BN212" t="str">
            <v>carryover per email from Akash Bijlani to Tom Malm 06/27/08</v>
          </cell>
        </row>
        <row r="213">
          <cell r="B213" t="str">
            <v>2008-CLS-004</v>
          </cell>
          <cell r="C213" t="str">
            <v>Hosp. Routine Repl. FY08 C/O</v>
          </cell>
          <cell r="D213" t="str">
            <v>Hospital Replacement Budget</v>
          </cell>
          <cell r="E213" t="str">
            <v>Prior Years Routine Replacement</v>
          </cell>
          <cell r="H213" t="str">
            <v>*</v>
          </cell>
          <cell r="I213" t="str">
            <v>CardioPulmonary Bypass (x1)</v>
          </cell>
          <cell r="O213">
            <v>0</v>
          </cell>
          <cell r="P213">
            <v>0</v>
          </cell>
          <cell r="Q213">
            <v>0</v>
          </cell>
          <cell r="R213">
            <v>0</v>
          </cell>
          <cell r="S213">
            <v>0</v>
          </cell>
          <cell r="T213">
            <v>0</v>
          </cell>
          <cell r="U213">
            <v>0</v>
          </cell>
          <cell r="V213">
            <v>0</v>
          </cell>
          <cell r="W213">
            <v>0</v>
          </cell>
          <cell r="X213">
            <v>0</v>
          </cell>
          <cell r="Z213">
            <v>0</v>
          </cell>
          <cell r="AD213">
            <v>0</v>
          </cell>
          <cell r="AE213">
            <v>0</v>
          </cell>
          <cell r="AF213">
            <v>0</v>
          </cell>
          <cell r="AG213">
            <v>219260</v>
          </cell>
          <cell r="AH213">
            <v>219260</v>
          </cell>
          <cell r="AI213">
            <v>219260</v>
          </cell>
          <cell r="AJ213">
            <v>0</v>
          </cell>
          <cell r="AK213">
            <v>0</v>
          </cell>
          <cell r="AL213">
            <v>219260</v>
          </cell>
          <cell r="AM213">
            <v>0</v>
          </cell>
          <cell r="AO213">
            <v>0</v>
          </cell>
          <cell r="AP213">
            <v>0</v>
          </cell>
          <cell r="AQ213">
            <v>219260</v>
          </cell>
          <cell r="AR213">
            <v>0</v>
          </cell>
          <cell r="AS213">
            <v>0</v>
          </cell>
          <cell r="AT213">
            <v>0</v>
          </cell>
          <cell r="AU213" t="str">
            <v>*</v>
          </cell>
          <cell r="AW213" t="str">
            <v>No PRs</v>
          </cell>
          <cell r="AX213" t="str">
            <v>yes</v>
          </cell>
          <cell r="AY213" t="str">
            <v>We don't need these funds until Peds Cardiac moves to LPCH.  We want to wait to order newest technology so order will be placed 1 month before the service leaves (Dec 2008)</v>
          </cell>
          <cell r="BA213">
            <v>0</v>
          </cell>
          <cell r="BB213">
            <v>0</v>
          </cell>
          <cell r="BC213">
            <v>219260</v>
          </cell>
          <cell r="BE213">
            <v>0</v>
          </cell>
          <cell r="BI213">
            <v>0</v>
          </cell>
          <cell r="BJ213">
            <v>0</v>
          </cell>
          <cell r="BK213">
            <v>0</v>
          </cell>
          <cell r="BL213">
            <v>0</v>
          </cell>
          <cell r="BM213">
            <v>0</v>
          </cell>
        </row>
        <row r="214">
          <cell r="B214" t="str">
            <v>2008-CLS-005</v>
          </cell>
          <cell r="C214" t="str">
            <v>Hosp. Routine Repl. FY08 C/O</v>
          </cell>
          <cell r="D214" t="str">
            <v>Hospital Replacement Budget</v>
          </cell>
          <cell r="E214" t="str">
            <v>Prior Years Routine Replacement</v>
          </cell>
          <cell r="H214" t="str">
            <v>*</v>
          </cell>
          <cell r="I214" t="str">
            <v>EMG System (x2)</v>
          </cell>
          <cell r="O214">
            <v>0</v>
          </cell>
          <cell r="P214">
            <v>0</v>
          </cell>
          <cell r="Q214">
            <v>0</v>
          </cell>
          <cell r="R214">
            <v>0</v>
          </cell>
          <cell r="S214">
            <v>0</v>
          </cell>
          <cell r="T214">
            <v>66685.2</v>
          </cell>
          <cell r="U214">
            <v>-1093.4000000000001</v>
          </cell>
          <cell r="V214">
            <v>65591.8</v>
          </cell>
          <cell r="W214">
            <v>0</v>
          </cell>
          <cell r="X214">
            <v>0</v>
          </cell>
          <cell r="Z214">
            <v>0</v>
          </cell>
          <cell r="AD214">
            <v>0</v>
          </cell>
          <cell r="AE214">
            <v>65591.8</v>
          </cell>
          <cell r="AF214">
            <v>65591.800000000017</v>
          </cell>
          <cell r="AG214">
            <v>72041</v>
          </cell>
          <cell r="AH214">
            <v>6449.1999999999971</v>
          </cell>
          <cell r="AI214">
            <v>6449.1999999999825</v>
          </cell>
          <cell r="AJ214">
            <v>0.91047875515331556</v>
          </cell>
          <cell r="AK214">
            <v>65591.800000000017</v>
          </cell>
          <cell r="AL214">
            <v>72041</v>
          </cell>
          <cell r="AM214">
            <v>68421.8</v>
          </cell>
          <cell r="AN214">
            <v>68421.8</v>
          </cell>
          <cell r="AO214">
            <v>2830</v>
          </cell>
          <cell r="AP214">
            <v>2829.9999999999854</v>
          </cell>
          <cell r="AQ214">
            <v>3619.1999999999971</v>
          </cell>
          <cell r="AR214">
            <v>0.94976194111686407</v>
          </cell>
          <cell r="AS214">
            <v>0</v>
          </cell>
          <cell r="AT214">
            <v>0</v>
          </cell>
          <cell r="AU214" t="str">
            <v>*</v>
          </cell>
          <cell r="AW214" t="str">
            <v/>
          </cell>
          <cell r="AX214" t="str">
            <v>yes</v>
          </cell>
          <cell r="BA214">
            <v>0</v>
          </cell>
          <cell r="BB214">
            <v>0</v>
          </cell>
          <cell r="BC214">
            <v>6449.1999999999825</v>
          </cell>
          <cell r="BE214">
            <v>0</v>
          </cell>
          <cell r="BI214">
            <v>0</v>
          </cell>
          <cell r="BJ214">
            <v>0</v>
          </cell>
          <cell r="BK214">
            <v>0</v>
          </cell>
          <cell r="BL214">
            <v>0</v>
          </cell>
          <cell r="BM214">
            <v>0</v>
          </cell>
          <cell r="BN214" t="str">
            <v>carryover per email from Akash Bijlani to Tom Malm 06/27/08</v>
          </cell>
        </row>
        <row r="215">
          <cell r="B215" t="str">
            <v>2008-CLS-006</v>
          </cell>
          <cell r="C215" t="str">
            <v>Hosp. Routine Repl. FY08 C/O</v>
          </cell>
          <cell r="D215" t="str">
            <v>Hospital Replacement Budget</v>
          </cell>
          <cell r="E215" t="str">
            <v>Prior Years Routine Replacement</v>
          </cell>
          <cell r="H215" t="str">
            <v>*</v>
          </cell>
          <cell r="I215" t="str">
            <v>EMG/Evoked Potential (x1)</v>
          </cell>
          <cell r="O215">
            <v>0</v>
          </cell>
          <cell r="P215">
            <v>0</v>
          </cell>
          <cell r="Q215">
            <v>0</v>
          </cell>
          <cell r="R215">
            <v>0</v>
          </cell>
          <cell r="S215">
            <v>0</v>
          </cell>
          <cell r="T215">
            <v>39677.519999999997</v>
          </cell>
          <cell r="U215">
            <v>0</v>
          </cell>
          <cell r="V215">
            <v>39677.519999999997</v>
          </cell>
          <cell r="W215">
            <v>0</v>
          </cell>
          <cell r="X215">
            <v>0</v>
          </cell>
          <cell r="Z215">
            <v>0</v>
          </cell>
          <cell r="AD215">
            <v>0</v>
          </cell>
          <cell r="AE215">
            <v>39677.519999999997</v>
          </cell>
          <cell r="AF215">
            <v>39677.519999999997</v>
          </cell>
          <cell r="AG215">
            <v>42479</v>
          </cell>
          <cell r="AH215">
            <v>2801.4800000000032</v>
          </cell>
          <cell r="AI215">
            <v>2801.4800000000032</v>
          </cell>
          <cell r="AJ215">
            <v>0.9340502365874902</v>
          </cell>
          <cell r="AK215">
            <v>39677.519999999997</v>
          </cell>
          <cell r="AL215">
            <v>42479</v>
          </cell>
          <cell r="AM215">
            <v>39677.53</v>
          </cell>
          <cell r="AN215">
            <v>39677.53</v>
          </cell>
          <cell r="AO215">
            <v>1.0000000002037268E-2</v>
          </cell>
          <cell r="AP215">
            <v>1.0000000002037268E-2</v>
          </cell>
          <cell r="AQ215">
            <v>2801.4700000000012</v>
          </cell>
          <cell r="AR215">
            <v>0.93405047199792834</v>
          </cell>
          <cell r="AS215">
            <v>0</v>
          </cell>
          <cell r="AT215">
            <v>0</v>
          </cell>
          <cell r="AU215" t="str">
            <v>*</v>
          </cell>
          <cell r="AW215" t="str">
            <v/>
          </cell>
          <cell r="AX215" t="str">
            <v>yes</v>
          </cell>
          <cell r="BA215">
            <v>0</v>
          </cell>
          <cell r="BB215">
            <v>0</v>
          </cell>
          <cell r="BC215">
            <v>2801.4800000000032</v>
          </cell>
          <cell r="BE215">
            <v>0</v>
          </cell>
          <cell r="BI215">
            <v>0</v>
          </cell>
          <cell r="BJ215">
            <v>0</v>
          </cell>
          <cell r="BK215">
            <v>0</v>
          </cell>
          <cell r="BL215">
            <v>0</v>
          </cell>
          <cell r="BM215">
            <v>0</v>
          </cell>
          <cell r="BN215" t="str">
            <v>carryover per email from Akash Bijlani to Tom Malm 06/27/08</v>
          </cell>
        </row>
        <row r="216">
          <cell r="B216" t="str">
            <v>2008-CLS-007</v>
          </cell>
          <cell r="C216" t="str">
            <v>Hosp. Routine Repl. FY08 C/O</v>
          </cell>
          <cell r="D216" t="str">
            <v>Hospital Replacement Budget</v>
          </cell>
          <cell r="E216" t="str">
            <v>Prior Years Routine Replacement</v>
          </cell>
          <cell r="H216" t="str">
            <v>*</v>
          </cell>
          <cell r="I216" t="str">
            <v>Inview Workstation (x1)</v>
          </cell>
          <cell r="O216">
            <v>0</v>
          </cell>
          <cell r="P216">
            <v>0</v>
          </cell>
          <cell r="Q216">
            <v>0</v>
          </cell>
          <cell r="R216">
            <v>0</v>
          </cell>
          <cell r="S216">
            <v>0</v>
          </cell>
          <cell r="T216">
            <v>0</v>
          </cell>
          <cell r="U216">
            <v>0</v>
          </cell>
          <cell r="V216">
            <v>0</v>
          </cell>
          <cell r="W216">
            <v>0</v>
          </cell>
          <cell r="X216">
            <v>0</v>
          </cell>
          <cell r="Z216">
            <v>0</v>
          </cell>
          <cell r="AD216">
            <v>0</v>
          </cell>
          <cell r="AE216">
            <v>0</v>
          </cell>
          <cell r="AF216">
            <v>0</v>
          </cell>
          <cell r="AG216">
            <v>36160</v>
          </cell>
          <cell r="AH216">
            <v>36160</v>
          </cell>
          <cell r="AI216">
            <v>36160</v>
          </cell>
          <cell r="AJ216">
            <v>0</v>
          </cell>
          <cell r="AK216">
            <v>0</v>
          </cell>
          <cell r="AL216">
            <v>36160</v>
          </cell>
          <cell r="AM216">
            <v>0</v>
          </cell>
          <cell r="AO216">
            <v>0</v>
          </cell>
          <cell r="AP216">
            <v>0</v>
          </cell>
          <cell r="AQ216">
            <v>36160</v>
          </cell>
          <cell r="AR216">
            <v>0</v>
          </cell>
          <cell r="AS216">
            <v>0</v>
          </cell>
          <cell r="AT216">
            <v>0</v>
          </cell>
          <cell r="AU216" t="str">
            <v>*</v>
          </cell>
          <cell r="AW216" t="str">
            <v>No PRs</v>
          </cell>
          <cell r="AX216" t="str">
            <v>yes</v>
          </cell>
          <cell r="BA216">
            <v>0</v>
          </cell>
          <cell r="BB216">
            <v>0</v>
          </cell>
          <cell r="BC216">
            <v>36160</v>
          </cell>
          <cell r="BE216">
            <v>0</v>
          </cell>
          <cell r="BI216">
            <v>0</v>
          </cell>
          <cell r="BJ216">
            <v>0</v>
          </cell>
          <cell r="BK216">
            <v>0</v>
          </cell>
          <cell r="BL216">
            <v>0</v>
          </cell>
          <cell r="BM216">
            <v>0</v>
          </cell>
          <cell r="BN216" t="str">
            <v>carryover per email from Akash Bijlani to Tom Malm 06/27/08</v>
          </cell>
        </row>
        <row r="217">
          <cell r="B217" t="str">
            <v>2008-CLS-008</v>
          </cell>
          <cell r="C217" t="str">
            <v>Hosp. Routine Repl. FY08 C/O</v>
          </cell>
          <cell r="D217" t="str">
            <v>Hospital Replacement Budget</v>
          </cell>
          <cell r="E217" t="str">
            <v>Prior Years Routine Replacement</v>
          </cell>
          <cell r="H217" t="str">
            <v>*</v>
          </cell>
          <cell r="I217" t="str">
            <v>Large Bone Power (x3)</v>
          </cell>
          <cell r="O217">
            <v>0</v>
          </cell>
          <cell r="P217">
            <v>0</v>
          </cell>
          <cell r="Q217">
            <v>0</v>
          </cell>
          <cell r="R217">
            <v>0</v>
          </cell>
          <cell r="S217">
            <v>0</v>
          </cell>
          <cell r="T217">
            <v>0</v>
          </cell>
          <cell r="U217">
            <v>0</v>
          </cell>
          <cell r="V217">
            <v>0</v>
          </cell>
          <cell r="W217">
            <v>0</v>
          </cell>
          <cell r="X217">
            <v>0</v>
          </cell>
          <cell r="Z217">
            <v>0</v>
          </cell>
          <cell r="AD217">
            <v>0</v>
          </cell>
          <cell r="AE217">
            <v>0</v>
          </cell>
          <cell r="AF217">
            <v>123944.59</v>
          </cell>
          <cell r="AG217">
            <v>126491</v>
          </cell>
          <cell r="AH217">
            <v>126491</v>
          </cell>
          <cell r="AI217">
            <v>2546.4100000000035</v>
          </cell>
          <cell r="AJ217">
            <v>0</v>
          </cell>
          <cell r="AK217">
            <v>123944.59</v>
          </cell>
          <cell r="AL217">
            <v>126491</v>
          </cell>
          <cell r="AM217">
            <v>124254.09475</v>
          </cell>
          <cell r="AN217">
            <v>124254.09475</v>
          </cell>
          <cell r="AO217">
            <v>309.50475000000733</v>
          </cell>
          <cell r="AP217">
            <v>309.50475000000733</v>
          </cell>
          <cell r="AQ217">
            <v>2236.9052499999962</v>
          </cell>
          <cell r="AR217">
            <v>0.98231569637365512</v>
          </cell>
          <cell r="AS217">
            <v>0</v>
          </cell>
          <cell r="AT217">
            <v>0</v>
          </cell>
          <cell r="AU217" t="str">
            <v>*</v>
          </cell>
          <cell r="AW217" t="str">
            <v>req 0191666 for $124,254</v>
          </cell>
          <cell r="BA217">
            <v>0</v>
          </cell>
          <cell r="BB217">
            <v>0</v>
          </cell>
          <cell r="BC217">
            <v>0</v>
          </cell>
          <cell r="BE217">
            <v>0</v>
          </cell>
          <cell r="BF217">
            <v>-2546.4100000000035</v>
          </cell>
          <cell r="BI217">
            <v>0</v>
          </cell>
          <cell r="BJ217">
            <v>-2546.4100000000035</v>
          </cell>
          <cell r="BK217">
            <v>0</v>
          </cell>
          <cell r="BL217">
            <v>2546.4100000000035</v>
          </cell>
          <cell r="BM217">
            <v>2546.4100000000035</v>
          </cell>
        </row>
        <row r="218">
          <cell r="B218" t="str">
            <v>2008-CLS-009</v>
          </cell>
          <cell r="C218" t="str">
            <v>Hosp. Routine Repl. FY08 C/O</v>
          </cell>
          <cell r="D218" t="str">
            <v>Hospital Replacement Budget</v>
          </cell>
          <cell r="E218" t="str">
            <v>Prior Years Routine Replacement</v>
          </cell>
          <cell r="H218" t="str">
            <v>*</v>
          </cell>
          <cell r="I218" t="str">
            <v>CT Dual Mode Injector (x1)</v>
          </cell>
          <cell r="O218">
            <v>0</v>
          </cell>
          <cell r="P218">
            <v>0</v>
          </cell>
          <cell r="Q218">
            <v>0</v>
          </cell>
          <cell r="R218">
            <v>0</v>
          </cell>
          <cell r="S218">
            <v>0</v>
          </cell>
          <cell r="T218">
            <v>0</v>
          </cell>
          <cell r="U218">
            <v>0</v>
          </cell>
          <cell r="V218">
            <v>0</v>
          </cell>
          <cell r="W218">
            <v>0</v>
          </cell>
          <cell r="X218">
            <v>0</v>
          </cell>
          <cell r="Z218">
            <v>0</v>
          </cell>
          <cell r="AD218">
            <v>0</v>
          </cell>
          <cell r="AE218">
            <v>0</v>
          </cell>
          <cell r="AF218">
            <v>0</v>
          </cell>
          <cell r="AG218">
            <v>28859</v>
          </cell>
          <cell r="AH218">
            <v>28859</v>
          </cell>
          <cell r="AI218">
            <v>28859</v>
          </cell>
          <cell r="AJ218">
            <v>0</v>
          </cell>
          <cell r="AK218">
            <v>0</v>
          </cell>
          <cell r="AL218">
            <v>28859</v>
          </cell>
          <cell r="AM218">
            <v>21476.375</v>
          </cell>
          <cell r="AN218">
            <v>21476.375</v>
          </cell>
          <cell r="AO218">
            <v>21476.375</v>
          </cell>
          <cell r="AP218">
            <v>21476.375</v>
          </cell>
          <cell r="AQ218">
            <v>7382.625</v>
          </cell>
          <cell r="AR218">
            <v>0.74418292387123597</v>
          </cell>
          <cell r="AS218">
            <v>0</v>
          </cell>
          <cell r="AT218">
            <v>0</v>
          </cell>
          <cell r="AU218" t="str">
            <v>*</v>
          </cell>
          <cell r="AW218" t="str">
            <v/>
          </cell>
          <cell r="AX218" t="str">
            <v>NO</v>
          </cell>
          <cell r="AZ218" t="str">
            <v>No Ans on $28,859</v>
          </cell>
          <cell r="BA218">
            <v>-28859</v>
          </cell>
          <cell r="BB218">
            <v>0</v>
          </cell>
          <cell r="BC218">
            <v>0</v>
          </cell>
          <cell r="BD218">
            <v>-28859</v>
          </cell>
          <cell r="BE218">
            <v>0</v>
          </cell>
          <cell r="BI218">
            <v>0</v>
          </cell>
          <cell r="BJ218">
            <v>-28859</v>
          </cell>
          <cell r="BK218">
            <v>0</v>
          </cell>
          <cell r="BL218">
            <v>28859</v>
          </cell>
          <cell r="BM218">
            <v>0</v>
          </cell>
          <cell r="BN218" t="str">
            <v>per email Paul Kurily to Tom Malm 06/25/08.</v>
          </cell>
        </row>
        <row r="219">
          <cell r="B219" t="str">
            <v>2008-CLS-010</v>
          </cell>
          <cell r="C219" t="str">
            <v>Hosp. Routine Repl. FY08 C/O</v>
          </cell>
          <cell r="D219" t="str">
            <v>Hospital Replacement Budget</v>
          </cell>
          <cell r="E219" t="str">
            <v>Prior Years Routine Replacement</v>
          </cell>
          <cell r="H219" t="str">
            <v>*</v>
          </cell>
          <cell r="I219" t="str">
            <v>Echo machine upgrade (x1)</v>
          </cell>
          <cell r="O219">
            <v>0</v>
          </cell>
          <cell r="P219">
            <v>0</v>
          </cell>
          <cell r="Q219">
            <v>0</v>
          </cell>
          <cell r="R219">
            <v>0</v>
          </cell>
          <cell r="S219">
            <v>0</v>
          </cell>
          <cell r="T219">
            <v>0</v>
          </cell>
          <cell r="U219">
            <v>0</v>
          </cell>
          <cell r="V219">
            <v>0</v>
          </cell>
          <cell r="W219">
            <v>0</v>
          </cell>
          <cell r="X219">
            <v>178922.5</v>
          </cell>
          <cell r="Z219">
            <v>178922.5</v>
          </cell>
          <cell r="AD219">
            <v>0</v>
          </cell>
          <cell r="AE219">
            <v>178922.5</v>
          </cell>
          <cell r="AF219">
            <v>178922.5</v>
          </cell>
          <cell r="AG219">
            <v>185550</v>
          </cell>
          <cell r="AH219">
            <v>6627.5</v>
          </cell>
          <cell r="AI219">
            <v>6627.5</v>
          </cell>
          <cell r="AJ219">
            <v>0.9642818647264888</v>
          </cell>
          <cell r="AK219">
            <v>178922.5</v>
          </cell>
          <cell r="AL219">
            <v>185550</v>
          </cell>
          <cell r="AM219">
            <v>176447.5</v>
          </cell>
          <cell r="AN219">
            <v>176447.5</v>
          </cell>
          <cell r="AO219">
            <v>-2475</v>
          </cell>
          <cell r="AP219">
            <v>-2475</v>
          </cell>
          <cell r="AQ219">
            <v>9102.5</v>
          </cell>
          <cell r="AR219">
            <v>0.95094314201023977</v>
          </cell>
          <cell r="AS219">
            <v>0</v>
          </cell>
          <cell r="AT219">
            <v>0</v>
          </cell>
          <cell r="AU219" t="str">
            <v>*</v>
          </cell>
          <cell r="AW219" t="str">
            <v/>
          </cell>
          <cell r="BA219">
            <v>0</v>
          </cell>
          <cell r="BB219">
            <v>0</v>
          </cell>
          <cell r="BC219">
            <v>0</v>
          </cell>
          <cell r="BE219">
            <v>0</v>
          </cell>
          <cell r="BF219">
            <v>-6627.5</v>
          </cell>
          <cell r="BI219">
            <v>0</v>
          </cell>
          <cell r="BJ219">
            <v>-6627.5</v>
          </cell>
          <cell r="BK219">
            <v>0</v>
          </cell>
          <cell r="BL219">
            <v>6627.5</v>
          </cell>
          <cell r="BM219">
            <v>6627.5</v>
          </cell>
        </row>
        <row r="220">
          <cell r="B220" t="str">
            <v>2008-CLS-011</v>
          </cell>
          <cell r="C220" t="str">
            <v>Hosp. Routine Repl. FY08 C/O</v>
          </cell>
          <cell r="D220" t="str">
            <v>Hospital Replacement Budget</v>
          </cell>
          <cell r="E220" t="str">
            <v>Prior Years Routine Replacement</v>
          </cell>
          <cell r="H220" t="str">
            <v>*</v>
          </cell>
          <cell r="I220" t="str">
            <v>ICU EEG Monitoring System (x6)</v>
          </cell>
          <cell r="O220">
            <v>0</v>
          </cell>
          <cell r="P220">
            <v>0</v>
          </cell>
          <cell r="Q220">
            <v>0</v>
          </cell>
          <cell r="R220">
            <v>0</v>
          </cell>
          <cell r="S220">
            <v>0</v>
          </cell>
          <cell r="T220">
            <v>0</v>
          </cell>
          <cell r="U220">
            <v>0</v>
          </cell>
          <cell r="V220">
            <v>0</v>
          </cell>
          <cell r="W220">
            <v>0</v>
          </cell>
          <cell r="X220">
            <v>0</v>
          </cell>
          <cell r="Z220">
            <v>0</v>
          </cell>
          <cell r="AD220">
            <v>0</v>
          </cell>
          <cell r="AE220">
            <v>0</v>
          </cell>
          <cell r="AF220">
            <v>0</v>
          </cell>
          <cell r="AG220">
            <v>269328</v>
          </cell>
          <cell r="AH220">
            <v>269328</v>
          </cell>
          <cell r="AI220">
            <v>269328</v>
          </cell>
          <cell r="AJ220">
            <v>0</v>
          </cell>
          <cell r="AK220">
            <v>0</v>
          </cell>
          <cell r="AL220">
            <v>269328</v>
          </cell>
          <cell r="AM220">
            <v>0</v>
          </cell>
          <cell r="AO220">
            <v>0</v>
          </cell>
          <cell r="AP220">
            <v>0</v>
          </cell>
          <cell r="AQ220">
            <v>269328</v>
          </cell>
          <cell r="AR220">
            <v>0</v>
          </cell>
          <cell r="AS220">
            <v>0</v>
          </cell>
          <cell r="AT220">
            <v>0</v>
          </cell>
          <cell r="AU220" t="str">
            <v>*</v>
          </cell>
          <cell r="AW220" t="str">
            <v>No PRs</v>
          </cell>
          <cell r="AX220" t="str">
            <v>yes</v>
          </cell>
          <cell r="BA220">
            <v>0</v>
          </cell>
          <cell r="BB220">
            <v>0</v>
          </cell>
          <cell r="BC220">
            <v>269328</v>
          </cell>
          <cell r="BE220">
            <v>0</v>
          </cell>
          <cell r="BI220">
            <v>0</v>
          </cell>
          <cell r="BJ220">
            <v>0</v>
          </cell>
          <cell r="BK220">
            <v>0</v>
          </cell>
          <cell r="BL220">
            <v>0</v>
          </cell>
          <cell r="BM220">
            <v>0</v>
          </cell>
          <cell r="BN220" t="str">
            <v>carryover per email from Akash Bijlani to Tom Malm 06/27/08</v>
          </cell>
        </row>
        <row r="221">
          <cell r="B221" t="str">
            <v>2008-CLS-012</v>
          </cell>
          <cell r="C221" t="str">
            <v>Hosp. Routine Repl. FY08 C/O</v>
          </cell>
          <cell r="D221" t="str">
            <v>Hospital Replacement Budget</v>
          </cell>
          <cell r="E221" t="str">
            <v>Prior Years Routine Replacement</v>
          </cell>
          <cell r="H221" t="str">
            <v>*</v>
          </cell>
          <cell r="I221" t="str">
            <v>Senograph Essential (x1)</v>
          </cell>
          <cell r="O221">
            <v>0</v>
          </cell>
          <cell r="P221">
            <v>0</v>
          </cell>
          <cell r="Q221">
            <v>0</v>
          </cell>
          <cell r="R221">
            <v>0</v>
          </cell>
          <cell r="S221">
            <v>0</v>
          </cell>
          <cell r="T221">
            <v>0</v>
          </cell>
          <cell r="U221">
            <v>0</v>
          </cell>
          <cell r="V221">
            <v>0</v>
          </cell>
          <cell r="W221">
            <v>0</v>
          </cell>
          <cell r="X221">
            <v>0</v>
          </cell>
          <cell r="Z221">
            <v>0</v>
          </cell>
          <cell r="AD221">
            <v>0</v>
          </cell>
          <cell r="AE221">
            <v>0</v>
          </cell>
          <cell r="AF221">
            <v>89631</v>
          </cell>
          <cell r="AG221">
            <v>465475</v>
          </cell>
          <cell r="AH221">
            <v>465475</v>
          </cell>
          <cell r="AI221">
            <v>375844</v>
          </cell>
          <cell r="AJ221">
            <v>0</v>
          </cell>
          <cell r="AK221">
            <v>89631</v>
          </cell>
          <cell r="AL221">
            <v>465475</v>
          </cell>
          <cell r="AM221">
            <v>435991.356975</v>
          </cell>
          <cell r="AN221">
            <v>435991.356975</v>
          </cell>
          <cell r="AO221">
            <v>435991.356975</v>
          </cell>
          <cell r="AP221">
            <v>346360.356975</v>
          </cell>
          <cell r="AQ221">
            <v>29483.643024999998</v>
          </cell>
          <cell r="AR221">
            <v>0.9366590192276707</v>
          </cell>
          <cell r="AS221">
            <v>0</v>
          </cell>
          <cell r="AT221">
            <v>0</v>
          </cell>
          <cell r="AU221" t="str">
            <v>*</v>
          </cell>
          <cell r="AW221" t="str">
            <v/>
          </cell>
          <cell r="AX221" t="str">
            <v>yes</v>
          </cell>
          <cell r="AY221" t="str">
            <v>In-Process</v>
          </cell>
          <cell r="AZ221" t="str">
            <v>No Ans on $465,475</v>
          </cell>
          <cell r="BA221">
            <v>0</v>
          </cell>
          <cell r="BB221">
            <v>0</v>
          </cell>
          <cell r="BC221">
            <v>375844</v>
          </cell>
          <cell r="BE221">
            <v>0</v>
          </cell>
          <cell r="BI221">
            <v>0</v>
          </cell>
          <cell r="BJ221">
            <v>0</v>
          </cell>
          <cell r="BK221">
            <v>60147.356975000002</v>
          </cell>
          <cell r="BL221">
            <v>0</v>
          </cell>
          <cell r="BM221">
            <v>0</v>
          </cell>
          <cell r="BN221" t="str">
            <v>per email Paul Kurily to Tom Malm 06/25/08.</v>
          </cell>
        </row>
        <row r="222">
          <cell r="B222" t="str">
            <v>2008-CLS-013</v>
          </cell>
          <cell r="C222" t="str">
            <v>Hosp. Routine Repl. FY08 C/O</v>
          </cell>
          <cell r="D222" t="str">
            <v>Hospital Replacement Budget</v>
          </cell>
          <cell r="E222" t="str">
            <v>Prior Years Routine Replacement</v>
          </cell>
          <cell r="H222" t="str">
            <v>*</v>
          </cell>
          <cell r="I222" t="str">
            <v>Echo TEE probe (x1)</v>
          </cell>
          <cell r="O222">
            <v>0</v>
          </cell>
          <cell r="P222">
            <v>0</v>
          </cell>
          <cell r="Q222">
            <v>0</v>
          </cell>
          <cell r="R222">
            <v>0</v>
          </cell>
          <cell r="S222">
            <v>0</v>
          </cell>
          <cell r="T222">
            <v>0</v>
          </cell>
          <cell r="U222">
            <v>0</v>
          </cell>
          <cell r="V222">
            <v>0</v>
          </cell>
          <cell r="W222">
            <v>0</v>
          </cell>
          <cell r="X222">
            <v>0</v>
          </cell>
          <cell r="Z222">
            <v>0</v>
          </cell>
          <cell r="AD222">
            <v>0</v>
          </cell>
          <cell r="AE222">
            <v>0</v>
          </cell>
          <cell r="AF222">
            <v>0</v>
          </cell>
          <cell r="AG222">
            <v>40031</v>
          </cell>
          <cell r="AH222">
            <v>40031</v>
          </cell>
          <cell r="AI222">
            <v>40031</v>
          </cell>
          <cell r="AJ222">
            <v>0</v>
          </cell>
          <cell r="AK222">
            <v>0</v>
          </cell>
          <cell r="AL222">
            <v>40031</v>
          </cell>
          <cell r="AM222">
            <v>38158.125</v>
          </cell>
          <cell r="AN222">
            <v>38158.125</v>
          </cell>
          <cell r="AO222">
            <v>38158.125</v>
          </cell>
          <cell r="AP222">
            <v>38158.125</v>
          </cell>
          <cell r="AQ222">
            <v>1872.875</v>
          </cell>
          <cell r="AR222">
            <v>0.95321438385251434</v>
          </cell>
          <cell r="AS222">
            <v>0</v>
          </cell>
          <cell r="AT222">
            <v>0</v>
          </cell>
          <cell r="AU222" t="str">
            <v>*</v>
          </cell>
          <cell r="AW222" t="str">
            <v/>
          </cell>
          <cell r="BA222">
            <v>0</v>
          </cell>
          <cell r="BB222">
            <v>0</v>
          </cell>
          <cell r="BC222">
            <v>0</v>
          </cell>
          <cell r="BE222">
            <v>0</v>
          </cell>
          <cell r="BF222">
            <v>-40031</v>
          </cell>
          <cell r="BI222">
            <v>0</v>
          </cell>
          <cell r="BJ222">
            <v>-40031</v>
          </cell>
          <cell r="BK222">
            <v>0</v>
          </cell>
          <cell r="BL222">
            <v>40031</v>
          </cell>
          <cell r="BM222">
            <v>40031</v>
          </cell>
        </row>
        <row r="223">
          <cell r="B223" t="str">
            <v>2008-CLS-014</v>
          </cell>
          <cell r="C223" t="str">
            <v>Hosp. Routine Repl. FY08 C/O</v>
          </cell>
          <cell r="D223" t="str">
            <v>Hospital Replacement Budget</v>
          </cell>
          <cell r="E223" t="str">
            <v>Prior Years Routine Replacement</v>
          </cell>
          <cell r="H223" t="str">
            <v>*</v>
          </cell>
          <cell r="I223" t="str">
            <v>Video Tower (x4)</v>
          </cell>
          <cell r="O223">
            <v>0</v>
          </cell>
          <cell r="P223">
            <v>0</v>
          </cell>
          <cell r="Q223">
            <v>0</v>
          </cell>
          <cell r="R223">
            <v>0</v>
          </cell>
          <cell r="S223">
            <v>0</v>
          </cell>
          <cell r="T223">
            <v>0</v>
          </cell>
          <cell r="U223">
            <v>0</v>
          </cell>
          <cell r="V223">
            <v>0</v>
          </cell>
          <cell r="W223">
            <v>40795.870000000003</v>
          </cell>
          <cell r="X223">
            <v>0</v>
          </cell>
          <cell r="Z223">
            <v>40795.870000000003</v>
          </cell>
          <cell r="AD223">
            <v>0</v>
          </cell>
          <cell r="AE223">
            <v>40795.870000000003</v>
          </cell>
          <cell r="AF223">
            <v>338911.91</v>
          </cell>
          <cell r="AG223">
            <v>341941</v>
          </cell>
          <cell r="AH223">
            <v>301145.13</v>
          </cell>
          <cell r="AI223">
            <v>3029.0900000000256</v>
          </cell>
          <cell r="AJ223">
            <v>0.11930675174957084</v>
          </cell>
          <cell r="AK223">
            <v>338911.91</v>
          </cell>
          <cell r="AL223">
            <v>341941</v>
          </cell>
          <cell r="AM223">
            <v>339045.10312500002</v>
          </cell>
          <cell r="AN223">
            <v>339045.10312500002</v>
          </cell>
          <cell r="AO223">
            <v>133.19312500004889</v>
          </cell>
          <cell r="AP223">
            <v>133.19312500004889</v>
          </cell>
          <cell r="AQ223">
            <v>2895.8968749999767</v>
          </cell>
          <cell r="AR223">
            <v>0.99153100425219565</v>
          </cell>
          <cell r="AS223">
            <v>0</v>
          </cell>
          <cell r="AT223">
            <v>0</v>
          </cell>
          <cell r="AU223" t="str">
            <v>*</v>
          </cell>
          <cell r="AW223" t="str">
            <v>reqs 0179718 and 0179719 for total of $339,045</v>
          </cell>
          <cell r="BA223">
            <v>0</v>
          </cell>
          <cell r="BB223">
            <v>0</v>
          </cell>
          <cell r="BC223">
            <v>0</v>
          </cell>
          <cell r="BE223">
            <v>0</v>
          </cell>
          <cell r="BF223">
            <v>-3029.0900000000256</v>
          </cell>
          <cell r="BI223">
            <v>0</v>
          </cell>
          <cell r="BJ223">
            <v>-3029.0900000000256</v>
          </cell>
          <cell r="BK223">
            <v>0</v>
          </cell>
          <cell r="BL223">
            <v>3029.0900000000256</v>
          </cell>
          <cell r="BM223">
            <v>3029.0900000000256</v>
          </cell>
        </row>
        <row r="224">
          <cell r="B224" t="str">
            <v>2008-CLS-015</v>
          </cell>
          <cell r="C224" t="str">
            <v>Hosp. Routine Repl. FY08 C/O</v>
          </cell>
          <cell r="D224" t="str">
            <v>Hospital Replacement Budget</v>
          </cell>
          <cell r="E224" t="str">
            <v>Prior Years Routine Replacement</v>
          </cell>
          <cell r="H224" t="str">
            <v>*</v>
          </cell>
          <cell r="I224" t="str">
            <v>Radiographic Fluoroscope (x1)</v>
          </cell>
          <cell r="O224">
            <v>0</v>
          </cell>
          <cell r="P224">
            <v>0</v>
          </cell>
          <cell r="Q224">
            <v>0</v>
          </cell>
          <cell r="R224">
            <v>0</v>
          </cell>
          <cell r="S224">
            <v>0</v>
          </cell>
          <cell r="T224">
            <v>0</v>
          </cell>
          <cell r="U224">
            <v>0</v>
          </cell>
          <cell r="V224">
            <v>0</v>
          </cell>
          <cell r="W224">
            <v>0</v>
          </cell>
          <cell r="X224">
            <v>0</v>
          </cell>
          <cell r="Z224">
            <v>0</v>
          </cell>
          <cell r="AD224">
            <v>0</v>
          </cell>
          <cell r="AE224">
            <v>0</v>
          </cell>
          <cell r="AF224">
            <v>0</v>
          </cell>
          <cell r="AG224">
            <v>704031</v>
          </cell>
          <cell r="AH224">
            <v>704031</v>
          </cell>
          <cell r="AI224">
            <v>704031</v>
          </cell>
          <cell r="AJ224">
            <v>0</v>
          </cell>
          <cell r="AK224">
            <v>0</v>
          </cell>
          <cell r="AL224">
            <v>704031</v>
          </cell>
          <cell r="AM224">
            <v>0</v>
          </cell>
          <cell r="AO224">
            <v>0</v>
          </cell>
          <cell r="AP224">
            <v>0</v>
          </cell>
          <cell r="AQ224">
            <v>704031</v>
          </cell>
          <cell r="AR224">
            <v>0</v>
          </cell>
          <cell r="AS224">
            <v>0</v>
          </cell>
          <cell r="AT224">
            <v>0</v>
          </cell>
          <cell r="AU224" t="str">
            <v>*</v>
          </cell>
          <cell r="AW224" t="str">
            <v>No PRs</v>
          </cell>
          <cell r="AX224" t="str">
            <v>Yes</v>
          </cell>
          <cell r="AY224" t="str">
            <v>Original funding inadequate for all construction. Remainder being asked for in 09 capital</v>
          </cell>
          <cell r="BA224">
            <v>0</v>
          </cell>
          <cell r="BB224">
            <v>0</v>
          </cell>
          <cell r="BC224">
            <v>704031</v>
          </cell>
          <cell r="BE224">
            <v>0</v>
          </cell>
          <cell r="BI224">
            <v>0</v>
          </cell>
          <cell r="BJ224">
            <v>0</v>
          </cell>
          <cell r="BK224">
            <v>0</v>
          </cell>
          <cell r="BL224">
            <v>0</v>
          </cell>
          <cell r="BM224">
            <v>0</v>
          </cell>
          <cell r="BN224" t="str">
            <v>per email Paul Kurily to Tom Malm 06/25/08.</v>
          </cell>
        </row>
        <row r="225">
          <cell r="B225" t="str">
            <v>2008-CLS-016</v>
          </cell>
          <cell r="C225" t="str">
            <v>Hosp. Routine Repl. FY08 C/O</v>
          </cell>
          <cell r="D225" t="str">
            <v>Hospital Replacement Budget</v>
          </cell>
          <cell r="E225" t="str">
            <v>Prior Years Routine Replacement</v>
          </cell>
          <cell r="H225" t="str">
            <v>*</v>
          </cell>
          <cell r="I225" t="str">
            <v>Micro Bone Power (x5)</v>
          </cell>
          <cell r="O225">
            <v>0</v>
          </cell>
          <cell r="P225">
            <v>0</v>
          </cell>
          <cell r="Q225">
            <v>0</v>
          </cell>
          <cell r="R225">
            <v>0</v>
          </cell>
          <cell r="S225">
            <v>0</v>
          </cell>
          <cell r="T225">
            <v>0</v>
          </cell>
          <cell r="U225">
            <v>0</v>
          </cell>
          <cell r="V225">
            <v>0</v>
          </cell>
          <cell r="W225">
            <v>0</v>
          </cell>
          <cell r="X225">
            <v>0</v>
          </cell>
          <cell r="Z225">
            <v>0</v>
          </cell>
          <cell r="AD225">
            <v>0</v>
          </cell>
          <cell r="AE225">
            <v>0</v>
          </cell>
          <cell r="AF225">
            <v>196458.61</v>
          </cell>
          <cell r="AG225">
            <v>203560</v>
          </cell>
          <cell r="AH225">
            <v>203560</v>
          </cell>
          <cell r="AI225">
            <v>7101.390000000014</v>
          </cell>
          <cell r="AJ225">
            <v>0</v>
          </cell>
          <cell r="AK225">
            <v>196458.61</v>
          </cell>
          <cell r="AL225">
            <v>203560</v>
          </cell>
          <cell r="AM225">
            <v>196635.66562499999</v>
          </cell>
          <cell r="AN225">
            <v>196635.66562499999</v>
          </cell>
          <cell r="AO225">
            <v>177.05562500000815</v>
          </cell>
          <cell r="AP225">
            <v>177.05562500000815</v>
          </cell>
          <cell r="AQ225">
            <v>6924.3343750000058</v>
          </cell>
          <cell r="AR225">
            <v>0.96598381619669871</v>
          </cell>
          <cell r="AS225">
            <v>0</v>
          </cell>
          <cell r="AT225">
            <v>0</v>
          </cell>
          <cell r="AU225" t="str">
            <v>*</v>
          </cell>
          <cell r="AW225" t="str">
            <v>req 0179728 for $202,793</v>
          </cell>
          <cell r="BA225">
            <v>0</v>
          </cell>
          <cell r="BB225">
            <v>0</v>
          </cell>
          <cell r="BC225">
            <v>0</v>
          </cell>
          <cell r="BE225">
            <v>0</v>
          </cell>
          <cell r="BF225">
            <v>-7101.390000000014</v>
          </cell>
          <cell r="BI225">
            <v>0</v>
          </cell>
          <cell r="BJ225">
            <v>-7101.390000000014</v>
          </cell>
          <cell r="BK225">
            <v>0</v>
          </cell>
          <cell r="BL225">
            <v>7101.390000000014</v>
          </cell>
          <cell r="BM225">
            <v>7101.390000000014</v>
          </cell>
        </row>
        <row r="226">
          <cell r="B226" t="str">
            <v>2008-CLS-017</v>
          </cell>
          <cell r="C226" t="str">
            <v>Hosp. Routine Repl. FY08 C/O</v>
          </cell>
          <cell r="D226" t="str">
            <v>Hospital Replacement Budget</v>
          </cell>
          <cell r="E226" t="str">
            <v>Prior Years Routine Replacement</v>
          </cell>
          <cell r="H226" t="str">
            <v>*</v>
          </cell>
          <cell r="I226" t="str">
            <v>Full Leg Full Spine Imaging</v>
          </cell>
          <cell r="O226">
            <v>0</v>
          </cell>
          <cell r="P226">
            <v>0</v>
          </cell>
          <cell r="Q226">
            <v>0</v>
          </cell>
          <cell r="R226">
            <v>0</v>
          </cell>
          <cell r="S226">
            <v>0</v>
          </cell>
          <cell r="T226">
            <v>0</v>
          </cell>
          <cell r="U226">
            <v>0</v>
          </cell>
          <cell r="V226">
            <v>0</v>
          </cell>
          <cell r="W226">
            <v>0</v>
          </cell>
          <cell r="X226">
            <v>0</v>
          </cell>
          <cell r="Z226">
            <v>0</v>
          </cell>
          <cell r="AD226">
            <v>0</v>
          </cell>
          <cell r="AE226">
            <v>0</v>
          </cell>
          <cell r="AF226">
            <v>0</v>
          </cell>
          <cell r="AG226">
            <v>104732</v>
          </cell>
          <cell r="AH226">
            <v>104732</v>
          </cell>
          <cell r="AI226">
            <v>104732</v>
          </cell>
          <cell r="AJ226">
            <v>0</v>
          </cell>
          <cell r="AK226">
            <v>0</v>
          </cell>
          <cell r="AL226">
            <v>104732</v>
          </cell>
          <cell r="AM226">
            <v>0</v>
          </cell>
          <cell r="AO226">
            <v>0</v>
          </cell>
          <cell r="AP226">
            <v>0</v>
          </cell>
          <cell r="AQ226">
            <v>104732</v>
          </cell>
          <cell r="AR226">
            <v>0</v>
          </cell>
          <cell r="AS226">
            <v>0</v>
          </cell>
          <cell r="AT226">
            <v>0</v>
          </cell>
          <cell r="AU226" t="str">
            <v>*</v>
          </cell>
          <cell r="AW226" t="str">
            <v>No PRs</v>
          </cell>
          <cell r="AX226" t="str">
            <v>yes</v>
          </cell>
          <cell r="AY226" t="str">
            <v>Carry over for codonics printer</v>
          </cell>
          <cell r="BA226">
            <v>0</v>
          </cell>
          <cell r="BB226">
            <v>0</v>
          </cell>
          <cell r="BC226">
            <v>104732</v>
          </cell>
          <cell r="BE226">
            <v>0</v>
          </cell>
          <cell r="BI226">
            <v>0</v>
          </cell>
          <cell r="BJ226">
            <v>0</v>
          </cell>
          <cell r="BK226">
            <v>0</v>
          </cell>
          <cell r="BL226">
            <v>0</v>
          </cell>
          <cell r="BM226">
            <v>0</v>
          </cell>
          <cell r="BN226" t="str">
            <v>per email Paul Kurily to Tom Malm 06/25/08.</v>
          </cell>
        </row>
        <row r="227">
          <cell r="B227" t="str">
            <v>2008-CLS-018</v>
          </cell>
          <cell r="C227" t="str">
            <v>Hosp. Routine Repl. FY08 C/O</v>
          </cell>
          <cell r="D227" t="str">
            <v>Hospital Replacement Budget</v>
          </cell>
          <cell r="E227" t="str">
            <v>Prior Years Routine Replacement</v>
          </cell>
          <cell r="H227" t="str">
            <v>*</v>
          </cell>
          <cell r="I227" t="str">
            <v>Full Leg Full Spine Imaging-1</v>
          </cell>
          <cell r="O227">
            <v>0</v>
          </cell>
          <cell r="P227">
            <v>0</v>
          </cell>
          <cell r="Q227">
            <v>0</v>
          </cell>
          <cell r="R227">
            <v>0</v>
          </cell>
          <cell r="S227">
            <v>0</v>
          </cell>
          <cell r="T227">
            <v>0</v>
          </cell>
          <cell r="U227">
            <v>0</v>
          </cell>
          <cell r="V227">
            <v>0</v>
          </cell>
          <cell r="W227">
            <v>0</v>
          </cell>
          <cell r="X227">
            <v>0</v>
          </cell>
          <cell r="Z227">
            <v>0</v>
          </cell>
          <cell r="AD227">
            <v>0</v>
          </cell>
          <cell r="AE227">
            <v>0</v>
          </cell>
          <cell r="AF227">
            <v>0</v>
          </cell>
          <cell r="AG227">
            <v>28522</v>
          </cell>
          <cell r="AH227">
            <v>28522</v>
          </cell>
          <cell r="AI227">
            <v>28522</v>
          </cell>
          <cell r="AJ227">
            <v>0</v>
          </cell>
          <cell r="AK227">
            <v>0</v>
          </cell>
          <cell r="AL227">
            <v>28522</v>
          </cell>
          <cell r="AM227">
            <v>0</v>
          </cell>
          <cell r="AO227">
            <v>0</v>
          </cell>
          <cell r="AP227">
            <v>0</v>
          </cell>
          <cell r="AQ227">
            <v>28522</v>
          </cell>
          <cell r="AR227">
            <v>0</v>
          </cell>
          <cell r="AS227">
            <v>0</v>
          </cell>
          <cell r="AT227">
            <v>0</v>
          </cell>
          <cell r="AU227" t="str">
            <v>*</v>
          </cell>
          <cell r="AW227" t="str">
            <v>No PRs</v>
          </cell>
          <cell r="AX227" t="str">
            <v>yes</v>
          </cell>
          <cell r="AY227" t="str">
            <v>Money being used to fund NX workstation in ICU</v>
          </cell>
          <cell r="BA227">
            <v>0</v>
          </cell>
          <cell r="BB227">
            <v>0</v>
          </cell>
          <cell r="BC227">
            <v>28522</v>
          </cell>
          <cell r="BE227">
            <v>0</v>
          </cell>
          <cell r="BI227">
            <v>0</v>
          </cell>
          <cell r="BJ227">
            <v>0</v>
          </cell>
          <cell r="BK227">
            <v>0</v>
          </cell>
          <cell r="BL227">
            <v>0</v>
          </cell>
          <cell r="BM227">
            <v>0</v>
          </cell>
          <cell r="BN227" t="str">
            <v>per email Paul Kurily to Tom Malm 06/25/08.</v>
          </cell>
        </row>
        <row r="228">
          <cell r="B228" t="str">
            <v>2008-CLS-019</v>
          </cell>
          <cell r="C228" t="str">
            <v>Hosp. Routine Repl. FY08 C/O</v>
          </cell>
          <cell r="D228" t="str">
            <v>Hospital Replacement Budget</v>
          </cell>
          <cell r="E228" t="str">
            <v>Prior Years Routine Replacement</v>
          </cell>
          <cell r="H228" t="str">
            <v>*</v>
          </cell>
          <cell r="I228" t="str">
            <v>Slave Monitor (x9)</v>
          </cell>
          <cell r="O228">
            <v>0</v>
          </cell>
          <cell r="P228">
            <v>0</v>
          </cell>
          <cell r="Q228">
            <v>0</v>
          </cell>
          <cell r="R228">
            <v>0</v>
          </cell>
          <cell r="S228">
            <v>0</v>
          </cell>
          <cell r="T228">
            <v>0</v>
          </cell>
          <cell r="U228">
            <v>0</v>
          </cell>
          <cell r="V228">
            <v>0</v>
          </cell>
          <cell r="W228">
            <v>0</v>
          </cell>
          <cell r="X228">
            <v>0</v>
          </cell>
          <cell r="Z228">
            <v>0</v>
          </cell>
          <cell r="AD228">
            <v>0</v>
          </cell>
          <cell r="AE228">
            <v>0</v>
          </cell>
          <cell r="AF228">
            <v>0</v>
          </cell>
          <cell r="AG228">
            <v>94259</v>
          </cell>
          <cell r="AH228">
            <v>94259</v>
          </cell>
          <cell r="AI228">
            <v>94259</v>
          </cell>
          <cell r="AJ228">
            <v>0</v>
          </cell>
          <cell r="AK228">
            <v>0</v>
          </cell>
          <cell r="AL228">
            <v>94259</v>
          </cell>
          <cell r="AM228">
            <v>0</v>
          </cell>
          <cell r="AO228">
            <v>0</v>
          </cell>
          <cell r="AP228">
            <v>0</v>
          </cell>
          <cell r="AQ228">
            <v>94259</v>
          </cell>
          <cell r="AR228">
            <v>0</v>
          </cell>
          <cell r="AS228">
            <v>0</v>
          </cell>
          <cell r="AT228">
            <v>0</v>
          </cell>
          <cell r="AU228" t="str">
            <v>*</v>
          </cell>
          <cell r="AW228" t="str">
            <v>No PRs</v>
          </cell>
          <cell r="BA228">
            <v>0</v>
          </cell>
          <cell r="BB228">
            <v>0</v>
          </cell>
          <cell r="BC228">
            <v>0</v>
          </cell>
          <cell r="BE228">
            <v>0</v>
          </cell>
          <cell r="BF228">
            <v>-94259</v>
          </cell>
          <cell r="BI228">
            <v>0</v>
          </cell>
          <cell r="BJ228">
            <v>-94259</v>
          </cell>
          <cell r="BK228">
            <v>0</v>
          </cell>
          <cell r="BL228">
            <v>94259</v>
          </cell>
          <cell r="BM228">
            <v>94259</v>
          </cell>
        </row>
        <row r="229">
          <cell r="B229" t="str">
            <v>2008-CLS-020</v>
          </cell>
          <cell r="C229" t="str">
            <v>Hosp. Routine Repl. FY08 C/O</v>
          </cell>
          <cell r="D229" t="str">
            <v>Hospital Replacement Budget</v>
          </cell>
          <cell r="E229" t="str">
            <v>Prior Years Routine Replacement</v>
          </cell>
          <cell r="H229" t="str">
            <v>*</v>
          </cell>
          <cell r="I229" t="str">
            <v>Biomedicus Consoles (x4)</v>
          </cell>
          <cell r="O229">
            <v>0</v>
          </cell>
          <cell r="P229">
            <v>0</v>
          </cell>
          <cell r="Q229">
            <v>0</v>
          </cell>
          <cell r="R229">
            <v>0</v>
          </cell>
          <cell r="S229">
            <v>0</v>
          </cell>
          <cell r="T229">
            <v>0</v>
          </cell>
          <cell r="U229">
            <v>0</v>
          </cell>
          <cell r="V229">
            <v>0</v>
          </cell>
          <cell r="W229">
            <v>0</v>
          </cell>
          <cell r="X229">
            <v>0</v>
          </cell>
          <cell r="Z229">
            <v>0</v>
          </cell>
          <cell r="AD229">
            <v>0</v>
          </cell>
          <cell r="AE229">
            <v>0</v>
          </cell>
          <cell r="AF229">
            <v>0</v>
          </cell>
          <cell r="AG229">
            <v>80593</v>
          </cell>
          <cell r="AH229">
            <v>80593</v>
          </cell>
          <cell r="AI229">
            <v>80593</v>
          </cell>
          <cell r="AJ229">
            <v>0</v>
          </cell>
          <cell r="AK229">
            <v>0</v>
          </cell>
          <cell r="AL229">
            <v>80593</v>
          </cell>
          <cell r="AM229">
            <v>0</v>
          </cell>
          <cell r="AO229">
            <v>0</v>
          </cell>
          <cell r="AP229">
            <v>0</v>
          </cell>
          <cell r="AQ229">
            <v>80593</v>
          </cell>
          <cell r="AR229">
            <v>0</v>
          </cell>
          <cell r="AS229">
            <v>0</v>
          </cell>
          <cell r="AT229">
            <v>0</v>
          </cell>
          <cell r="AU229" t="str">
            <v>*</v>
          </cell>
          <cell r="AW229" t="str">
            <v>No PRs</v>
          </cell>
          <cell r="AX229" t="str">
            <v>yes</v>
          </cell>
          <cell r="AY229" t="str">
            <v>We are now trialing equipment.  Will be able to make purchase within 30 days.</v>
          </cell>
          <cell r="BA229">
            <v>0</v>
          </cell>
          <cell r="BB229">
            <v>0</v>
          </cell>
          <cell r="BC229">
            <v>80593</v>
          </cell>
          <cell r="BE229">
            <v>0</v>
          </cell>
          <cell r="BI229">
            <v>0</v>
          </cell>
          <cell r="BJ229">
            <v>0</v>
          </cell>
          <cell r="BK229">
            <v>0</v>
          </cell>
          <cell r="BL229">
            <v>0</v>
          </cell>
          <cell r="BM229">
            <v>0</v>
          </cell>
        </row>
        <row r="230">
          <cell r="B230" t="str">
            <v>2008-CLS-201</v>
          </cell>
          <cell r="C230" t="str">
            <v>Hosp. Routine Repl. FY08 C/O</v>
          </cell>
          <cell r="D230" t="str">
            <v>Hospital Replacement Budget</v>
          </cell>
          <cell r="E230" t="str">
            <v>Prior Years Routine Replacement</v>
          </cell>
          <cell r="H230" t="str">
            <v>*</v>
          </cell>
          <cell r="I230" t="str">
            <v>Micro Bone Power (x3)</v>
          </cell>
          <cell r="O230">
            <v>0</v>
          </cell>
          <cell r="P230">
            <v>0</v>
          </cell>
          <cell r="Q230">
            <v>0</v>
          </cell>
          <cell r="R230">
            <v>0</v>
          </cell>
          <cell r="S230">
            <v>0</v>
          </cell>
          <cell r="T230">
            <v>0</v>
          </cell>
          <cell r="U230">
            <v>0</v>
          </cell>
          <cell r="V230">
            <v>0</v>
          </cell>
          <cell r="W230">
            <v>0</v>
          </cell>
          <cell r="X230">
            <v>17537.8</v>
          </cell>
          <cell r="Z230">
            <v>17537.8</v>
          </cell>
          <cell r="AD230">
            <v>0</v>
          </cell>
          <cell r="AE230">
            <v>17537.8</v>
          </cell>
          <cell r="AF230">
            <v>17537.8</v>
          </cell>
          <cell r="AG230">
            <v>17778</v>
          </cell>
          <cell r="AH230">
            <v>240.20000000000073</v>
          </cell>
          <cell r="AI230">
            <v>240.20000000000073</v>
          </cell>
          <cell r="AJ230">
            <v>0.98648891888851387</v>
          </cell>
          <cell r="AK230">
            <v>17537.8</v>
          </cell>
          <cell r="AL230">
            <v>17778</v>
          </cell>
          <cell r="AM230">
            <v>17537.79</v>
          </cell>
          <cell r="AN230">
            <v>17537.79</v>
          </cell>
          <cell r="AO230">
            <v>-9.9999999983992893E-3</v>
          </cell>
          <cell r="AP230">
            <v>-9.9999999983992893E-3</v>
          </cell>
          <cell r="AQ230">
            <v>240.20999999999913</v>
          </cell>
          <cell r="AR230">
            <v>0.98648835639554511</v>
          </cell>
          <cell r="AS230">
            <v>0</v>
          </cell>
          <cell r="AT230">
            <v>0</v>
          </cell>
          <cell r="AU230" t="str">
            <v>*</v>
          </cell>
          <cell r="AW230" t="str">
            <v/>
          </cell>
          <cell r="AX230" t="str">
            <v>no</v>
          </cell>
          <cell r="BA230">
            <v>-240.20000000000073</v>
          </cell>
          <cell r="BB230">
            <v>0</v>
          </cell>
          <cell r="BC230">
            <v>0</v>
          </cell>
          <cell r="BD230">
            <v>-240.20000000000073</v>
          </cell>
          <cell r="BE230">
            <v>0</v>
          </cell>
          <cell r="BI230">
            <v>0</v>
          </cell>
          <cell r="BJ230">
            <v>-240.20000000000073</v>
          </cell>
          <cell r="BK230">
            <v>0</v>
          </cell>
          <cell r="BL230">
            <v>240.20000000000073</v>
          </cell>
          <cell r="BM230">
            <v>0</v>
          </cell>
        </row>
        <row r="231">
          <cell r="B231" t="str">
            <v>2008-CLS-202</v>
          </cell>
          <cell r="C231" t="str">
            <v>Hosp. Routine Repl. FY08 C/O</v>
          </cell>
          <cell r="D231" t="str">
            <v>Hospital Replacement Budget</v>
          </cell>
          <cell r="E231" t="str">
            <v>Prior Years Routine Replacement</v>
          </cell>
          <cell r="H231" t="str">
            <v>*</v>
          </cell>
          <cell r="I231" t="str">
            <v>Plastic equipment (x3)</v>
          </cell>
          <cell r="O231">
            <v>0</v>
          </cell>
          <cell r="P231">
            <v>0</v>
          </cell>
          <cell r="Q231">
            <v>0</v>
          </cell>
          <cell r="R231">
            <v>0</v>
          </cell>
          <cell r="S231">
            <v>0</v>
          </cell>
          <cell r="T231">
            <v>0</v>
          </cell>
          <cell r="U231">
            <v>0</v>
          </cell>
          <cell r="V231">
            <v>0</v>
          </cell>
          <cell r="W231">
            <v>0</v>
          </cell>
          <cell r="X231">
            <v>0</v>
          </cell>
          <cell r="Z231">
            <v>0</v>
          </cell>
          <cell r="AD231">
            <v>0</v>
          </cell>
          <cell r="AE231">
            <v>0</v>
          </cell>
          <cell r="AF231">
            <v>0</v>
          </cell>
          <cell r="AG231">
            <v>6481</v>
          </cell>
          <cell r="AH231">
            <v>6481</v>
          </cell>
          <cell r="AI231">
            <v>6481</v>
          </cell>
          <cell r="AJ231">
            <v>0</v>
          </cell>
          <cell r="AK231">
            <v>0</v>
          </cell>
          <cell r="AL231">
            <v>6481</v>
          </cell>
          <cell r="AM231">
            <v>0</v>
          </cell>
          <cell r="AO231">
            <v>0</v>
          </cell>
          <cell r="AP231">
            <v>0</v>
          </cell>
          <cell r="AQ231">
            <v>6481</v>
          </cell>
          <cell r="AR231">
            <v>0</v>
          </cell>
          <cell r="AS231">
            <v>0</v>
          </cell>
          <cell r="AT231">
            <v>0</v>
          </cell>
          <cell r="AU231" t="str">
            <v>*</v>
          </cell>
          <cell r="AW231" t="str">
            <v>No PRs</v>
          </cell>
          <cell r="AX231" t="str">
            <v>no</v>
          </cell>
          <cell r="AY231" t="str">
            <v>will spend in FY08</v>
          </cell>
          <cell r="BA231">
            <v>-6481</v>
          </cell>
          <cell r="BB231">
            <v>0</v>
          </cell>
          <cell r="BC231">
            <v>0</v>
          </cell>
          <cell r="BD231">
            <v>-6481</v>
          </cell>
          <cell r="BE231">
            <v>0</v>
          </cell>
          <cell r="BI231">
            <v>0</v>
          </cell>
          <cell r="BJ231">
            <v>-6481</v>
          </cell>
          <cell r="BK231">
            <v>0</v>
          </cell>
          <cell r="BL231">
            <v>6481</v>
          </cell>
          <cell r="BM231">
            <v>0</v>
          </cell>
        </row>
        <row r="232">
          <cell r="B232" t="str">
            <v>2008-CLS-203</v>
          </cell>
          <cell r="C232" t="str">
            <v>Hosp. Routine Repl. FY08 C/O</v>
          </cell>
          <cell r="D232" t="str">
            <v>Hospital Replacement Budget</v>
          </cell>
          <cell r="E232" t="str">
            <v>Prior Years Routine Replacement</v>
          </cell>
          <cell r="H232" t="str">
            <v>*</v>
          </cell>
          <cell r="I232" t="str">
            <v>Surgical Light (x3)</v>
          </cell>
          <cell r="O232">
            <v>0</v>
          </cell>
          <cell r="P232">
            <v>0</v>
          </cell>
          <cell r="Q232">
            <v>0</v>
          </cell>
          <cell r="R232">
            <v>0</v>
          </cell>
          <cell r="S232">
            <v>0</v>
          </cell>
          <cell r="T232">
            <v>0</v>
          </cell>
          <cell r="U232">
            <v>0</v>
          </cell>
          <cell r="V232">
            <v>0</v>
          </cell>
          <cell r="W232">
            <v>0</v>
          </cell>
          <cell r="X232">
            <v>0</v>
          </cell>
          <cell r="Z232">
            <v>0</v>
          </cell>
          <cell r="AD232">
            <v>0</v>
          </cell>
          <cell r="AE232">
            <v>0</v>
          </cell>
          <cell r="AF232">
            <v>0</v>
          </cell>
          <cell r="AG232">
            <v>24787</v>
          </cell>
          <cell r="AH232">
            <v>24787</v>
          </cell>
          <cell r="AI232">
            <v>24787</v>
          </cell>
          <cell r="AJ232">
            <v>0</v>
          </cell>
          <cell r="AK232">
            <v>0</v>
          </cell>
          <cell r="AL232">
            <v>24787</v>
          </cell>
          <cell r="AM232">
            <v>0</v>
          </cell>
          <cell r="AO232">
            <v>0</v>
          </cell>
          <cell r="AP232">
            <v>0</v>
          </cell>
          <cell r="AQ232">
            <v>24787</v>
          </cell>
          <cell r="AR232">
            <v>0</v>
          </cell>
          <cell r="AS232">
            <v>0</v>
          </cell>
          <cell r="AT232">
            <v>0</v>
          </cell>
          <cell r="AU232" t="str">
            <v>*</v>
          </cell>
          <cell r="AW232" t="str">
            <v>No PRs</v>
          </cell>
          <cell r="BA232">
            <v>0</v>
          </cell>
          <cell r="BB232">
            <v>0</v>
          </cell>
          <cell r="BC232">
            <v>0</v>
          </cell>
          <cell r="BE232">
            <v>0</v>
          </cell>
          <cell r="BF232">
            <v>-24787</v>
          </cell>
          <cell r="BI232">
            <v>0</v>
          </cell>
          <cell r="BJ232">
            <v>-24787</v>
          </cell>
          <cell r="BK232">
            <v>0</v>
          </cell>
          <cell r="BL232">
            <v>24787</v>
          </cell>
          <cell r="BM232">
            <v>24787</v>
          </cell>
        </row>
        <row r="233">
          <cell r="B233" t="str">
            <v>2008-CLS-204</v>
          </cell>
          <cell r="C233" t="str">
            <v>Hosp. Routine Repl. FY08 C/O</v>
          </cell>
          <cell r="D233" t="str">
            <v>Hospital Replacement Budget</v>
          </cell>
          <cell r="E233" t="str">
            <v>Prior Years Routine Replacement</v>
          </cell>
          <cell r="H233" t="str">
            <v>*</v>
          </cell>
          <cell r="I233" t="str">
            <v>Diverticuloscope (x1)</v>
          </cell>
          <cell r="O233">
            <v>0</v>
          </cell>
          <cell r="P233">
            <v>0</v>
          </cell>
          <cell r="Q233">
            <v>0</v>
          </cell>
          <cell r="R233">
            <v>0</v>
          </cell>
          <cell r="S233">
            <v>0</v>
          </cell>
          <cell r="T233">
            <v>0</v>
          </cell>
          <cell r="U233">
            <v>0</v>
          </cell>
          <cell r="V233">
            <v>0</v>
          </cell>
          <cell r="W233">
            <v>0</v>
          </cell>
          <cell r="X233">
            <v>14561.91</v>
          </cell>
          <cell r="Z233">
            <v>14561.91</v>
          </cell>
          <cell r="AD233">
            <v>0</v>
          </cell>
          <cell r="AE233">
            <v>14561.91</v>
          </cell>
          <cell r="AF233">
            <v>14561.91</v>
          </cell>
          <cell r="AG233">
            <v>15407</v>
          </cell>
          <cell r="AH233">
            <v>845.09000000000015</v>
          </cell>
          <cell r="AI233">
            <v>845.09000000000015</v>
          </cell>
          <cell r="AJ233">
            <v>0.94514895826572332</v>
          </cell>
          <cell r="AK233">
            <v>14561.91</v>
          </cell>
          <cell r="AL233">
            <v>15407</v>
          </cell>
          <cell r="AM233">
            <v>14487.0975</v>
          </cell>
          <cell r="AN233">
            <v>14487.0975</v>
          </cell>
          <cell r="AO233">
            <v>-74.8125</v>
          </cell>
          <cell r="AP233">
            <v>-74.8125</v>
          </cell>
          <cell r="AQ233">
            <v>919.90250000000015</v>
          </cell>
          <cell r="AR233">
            <v>0.9402932108781723</v>
          </cell>
          <cell r="AS233">
            <v>0</v>
          </cell>
          <cell r="AT233">
            <v>0</v>
          </cell>
          <cell r="AU233" t="str">
            <v>*</v>
          </cell>
          <cell r="AW233" t="str">
            <v/>
          </cell>
          <cell r="AX233" t="str">
            <v>no</v>
          </cell>
          <cell r="BA233">
            <v>-845.09000000000015</v>
          </cell>
          <cell r="BB233">
            <v>0</v>
          </cell>
          <cell r="BC233">
            <v>0</v>
          </cell>
          <cell r="BD233">
            <v>-845.09000000000015</v>
          </cell>
          <cell r="BE233">
            <v>0</v>
          </cell>
          <cell r="BI233">
            <v>0</v>
          </cell>
          <cell r="BJ233">
            <v>-845.09000000000015</v>
          </cell>
          <cell r="BK233">
            <v>0</v>
          </cell>
          <cell r="BL233">
            <v>845.09000000000015</v>
          </cell>
          <cell r="BM233">
            <v>0</v>
          </cell>
        </row>
        <row r="234">
          <cell r="B234" t="str">
            <v>2008-CLS-205</v>
          </cell>
          <cell r="C234" t="str">
            <v>Hosp. Routine Repl. FY08 C/O</v>
          </cell>
          <cell r="D234" t="str">
            <v>Hospital Replacement Budget</v>
          </cell>
          <cell r="E234" t="str">
            <v>Prior Years Routine Replacement</v>
          </cell>
          <cell r="H234" t="str">
            <v>*</v>
          </cell>
          <cell r="I234" t="str">
            <v>Bellino trauma set (x1)</v>
          </cell>
          <cell r="O234">
            <v>0</v>
          </cell>
          <cell r="P234">
            <v>0</v>
          </cell>
          <cell r="Q234">
            <v>0</v>
          </cell>
          <cell r="R234">
            <v>0</v>
          </cell>
          <cell r="S234">
            <v>0</v>
          </cell>
          <cell r="T234">
            <v>0</v>
          </cell>
          <cell r="U234">
            <v>0</v>
          </cell>
          <cell r="V234">
            <v>0</v>
          </cell>
          <cell r="W234">
            <v>0</v>
          </cell>
          <cell r="X234">
            <v>0</v>
          </cell>
          <cell r="Z234">
            <v>0</v>
          </cell>
          <cell r="AD234">
            <v>0</v>
          </cell>
          <cell r="AE234">
            <v>0</v>
          </cell>
          <cell r="AF234">
            <v>0</v>
          </cell>
          <cell r="AG234">
            <v>6731</v>
          </cell>
          <cell r="AH234">
            <v>6731</v>
          </cell>
          <cell r="AI234">
            <v>6731</v>
          </cell>
          <cell r="AJ234">
            <v>0</v>
          </cell>
          <cell r="AK234">
            <v>0</v>
          </cell>
          <cell r="AL234">
            <v>6731</v>
          </cell>
          <cell r="AM234">
            <v>5893.6279500000001</v>
          </cell>
          <cell r="AN234">
            <v>5893.6279500000001</v>
          </cell>
          <cell r="AO234">
            <v>5893.6279500000001</v>
          </cell>
          <cell r="AP234">
            <v>5893.6279500000001</v>
          </cell>
          <cell r="AQ234">
            <v>837.37204999999994</v>
          </cell>
          <cell r="AR234">
            <v>0.8755947036101619</v>
          </cell>
          <cell r="AS234">
            <v>0</v>
          </cell>
          <cell r="AT234">
            <v>0</v>
          </cell>
          <cell r="AU234" t="str">
            <v>*</v>
          </cell>
          <cell r="AW234" t="str">
            <v>req 0193600 for $5894</v>
          </cell>
          <cell r="BA234">
            <v>0</v>
          </cell>
          <cell r="BB234">
            <v>0</v>
          </cell>
          <cell r="BC234">
            <v>0</v>
          </cell>
          <cell r="BE234">
            <v>0</v>
          </cell>
          <cell r="BF234">
            <v>-6731</v>
          </cell>
          <cell r="BI234">
            <v>0</v>
          </cell>
          <cell r="BJ234">
            <v>-6731</v>
          </cell>
          <cell r="BK234">
            <v>0</v>
          </cell>
          <cell r="BL234">
            <v>6731</v>
          </cell>
          <cell r="BM234">
            <v>6731</v>
          </cell>
        </row>
        <row r="235">
          <cell r="B235" t="str">
            <v>2008-CLS-206</v>
          </cell>
          <cell r="C235" t="str">
            <v>Hosp. Routine Repl. FY08 C/O</v>
          </cell>
          <cell r="D235" t="str">
            <v>Hospital Replacement Budget</v>
          </cell>
          <cell r="E235" t="str">
            <v>Prior Years Routine Replacement</v>
          </cell>
          <cell r="H235" t="str">
            <v>*</v>
          </cell>
          <cell r="I235" t="str">
            <v>Bellino pelvic set (x1)</v>
          </cell>
          <cell r="O235">
            <v>0</v>
          </cell>
          <cell r="P235">
            <v>0</v>
          </cell>
          <cell r="Q235">
            <v>0</v>
          </cell>
          <cell r="R235">
            <v>0</v>
          </cell>
          <cell r="S235">
            <v>0</v>
          </cell>
          <cell r="T235">
            <v>0</v>
          </cell>
          <cell r="U235">
            <v>0</v>
          </cell>
          <cell r="V235">
            <v>0</v>
          </cell>
          <cell r="W235">
            <v>0</v>
          </cell>
          <cell r="X235">
            <v>0</v>
          </cell>
          <cell r="Z235">
            <v>0</v>
          </cell>
          <cell r="AD235">
            <v>0</v>
          </cell>
          <cell r="AE235">
            <v>0</v>
          </cell>
          <cell r="AF235">
            <v>0</v>
          </cell>
          <cell r="AG235">
            <v>5937</v>
          </cell>
          <cell r="AH235">
            <v>5937</v>
          </cell>
          <cell r="AI235">
            <v>5937</v>
          </cell>
          <cell r="AJ235">
            <v>0</v>
          </cell>
          <cell r="AK235">
            <v>0</v>
          </cell>
          <cell r="AL235">
            <v>5937</v>
          </cell>
          <cell r="AM235">
            <v>5705.2945999999993</v>
          </cell>
          <cell r="AN235">
            <v>5705.2945999999993</v>
          </cell>
          <cell r="AO235">
            <v>5705.2945999999993</v>
          </cell>
          <cell r="AP235">
            <v>5705.2945999999993</v>
          </cell>
          <cell r="AQ235">
            <v>231.70540000000074</v>
          </cell>
          <cell r="AR235">
            <v>0.96097264611756772</v>
          </cell>
          <cell r="AS235">
            <v>0</v>
          </cell>
          <cell r="AT235">
            <v>0</v>
          </cell>
          <cell r="AU235" t="str">
            <v>*</v>
          </cell>
          <cell r="AW235" t="str">
            <v>req 0193598 for $5705</v>
          </cell>
          <cell r="BA235">
            <v>0</v>
          </cell>
          <cell r="BB235">
            <v>0</v>
          </cell>
          <cell r="BC235">
            <v>0</v>
          </cell>
          <cell r="BE235">
            <v>0</v>
          </cell>
          <cell r="BF235">
            <v>-5937</v>
          </cell>
          <cell r="BI235">
            <v>0</v>
          </cell>
          <cell r="BJ235">
            <v>-5937</v>
          </cell>
          <cell r="BK235">
            <v>0</v>
          </cell>
          <cell r="BL235">
            <v>5937</v>
          </cell>
          <cell r="BM235">
            <v>5937</v>
          </cell>
        </row>
        <row r="236">
          <cell r="B236" t="str">
            <v>2008-CLS-207</v>
          </cell>
          <cell r="C236" t="str">
            <v>Hosp. Routine Repl. FY08 C/O</v>
          </cell>
          <cell r="D236" t="str">
            <v>Hospital Replacement Budget</v>
          </cell>
          <cell r="E236" t="str">
            <v>Prior Years Routine Replacement</v>
          </cell>
          <cell r="H236" t="str">
            <v>*</v>
          </cell>
          <cell r="I236" t="str">
            <v>Vascular equipment</v>
          </cell>
          <cell r="O236">
            <v>0</v>
          </cell>
          <cell r="P236">
            <v>0</v>
          </cell>
          <cell r="Q236">
            <v>0</v>
          </cell>
          <cell r="R236">
            <v>0</v>
          </cell>
          <cell r="S236">
            <v>0</v>
          </cell>
          <cell r="T236">
            <v>0</v>
          </cell>
          <cell r="U236">
            <v>0</v>
          </cell>
          <cell r="V236">
            <v>0</v>
          </cell>
          <cell r="W236">
            <v>0</v>
          </cell>
          <cell r="X236">
            <v>0</v>
          </cell>
          <cell r="Z236">
            <v>0</v>
          </cell>
          <cell r="AD236">
            <v>0</v>
          </cell>
          <cell r="AE236">
            <v>0</v>
          </cell>
          <cell r="AF236">
            <v>0</v>
          </cell>
          <cell r="AG236">
            <v>5592</v>
          </cell>
          <cell r="AH236">
            <v>5592</v>
          </cell>
          <cell r="AI236">
            <v>5592</v>
          </cell>
          <cell r="AJ236">
            <v>0</v>
          </cell>
          <cell r="AK236">
            <v>0</v>
          </cell>
          <cell r="AL236">
            <v>5592</v>
          </cell>
          <cell r="AM236">
            <v>0</v>
          </cell>
          <cell r="AO236">
            <v>0</v>
          </cell>
          <cell r="AP236">
            <v>0</v>
          </cell>
          <cell r="AQ236">
            <v>5592</v>
          </cell>
          <cell r="AR236">
            <v>0</v>
          </cell>
          <cell r="AS236">
            <v>0</v>
          </cell>
          <cell r="AT236">
            <v>0</v>
          </cell>
          <cell r="AU236" t="str">
            <v>*</v>
          </cell>
          <cell r="AW236" t="str">
            <v>No PRs</v>
          </cell>
          <cell r="BA236">
            <v>0</v>
          </cell>
          <cell r="BB236">
            <v>0</v>
          </cell>
          <cell r="BC236">
            <v>0</v>
          </cell>
          <cell r="BE236">
            <v>0</v>
          </cell>
          <cell r="BF236">
            <v>-5592</v>
          </cell>
          <cell r="BI236">
            <v>0</v>
          </cell>
          <cell r="BJ236">
            <v>-5592</v>
          </cell>
          <cell r="BK236">
            <v>0</v>
          </cell>
          <cell r="BL236">
            <v>5592</v>
          </cell>
          <cell r="BM236">
            <v>5592</v>
          </cell>
        </row>
        <row r="237">
          <cell r="B237" t="str">
            <v>2008-CLS-208</v>
          </cell>
          <cell r="C237" t="str">
            <v>Hosp. Routine Repl. FY08 C/O</v>
          </cell>
          <cell r="D237" t="str">
            <v>Hospital Replacement Budget</v>
          </cell>
          <cell r="E237" t="str">
            <v>Prior Years Routine Replacement</v>
          </cell>
          <cell r="H237" t="str">
            <v>*</v>
          </cell>
          <cell r="I237" t="str">
            <v>Screw Removal (x1)</v>
          </cell>
          <cell r="O237">
            <v>0</v>
          </cell>
          <cell r="P237">
            <v>0</v>
          </cell>
          <cell r="Q237">
            <v>0</v>
          </cell>
          <cell r="R237">
            <v>0</v>
          </cell>
          <cell r="S237">
            <v>0</v>
          </cell>
          <cell r="T237">
            <v>0</v>
          </cell>
          <cell r="U237">
            <v>0</v>
          </cell>
          <cell r="V237">
            <v>0</v>
          </cell>
          <cell r="W237">
            <v>0</v>
          </cell>
          <cell r="X237">
            <v>0</v>
          </cell>
          <cell r="Z237">
            <v>0</v>
          </cell>
          <cell r="AD237">
            <v>0</v>
          </cell>
          <cell r="AE237">
            <v>0</v>
          </cell>
          <cell r="AF237">
            <v>0</v>
          </cell>
          <cell r="AG237">
            <v>9978</v>
          </cell>
          <cell r="AH237">
            <v>9978</v>
          </cell>
          <cell r="AI237">
            <v>9978</v>
          </cell>
          <cell r="AJ237">
            <v>0</v>
          </cell>
          <cell r="AK237">
            <v>0</v>
          </cell>
          <cell r="AL237">
            <v>9978</v>
          </cell>
          <cell r="AM237">
            <v>0</v>
          </cell>
          <cell r="AO237">
            <v>0</v>
          </cell>
          <cell r="AP237">
            <v>0</v>
          </cell>
          <cell r="AQ237">
            <v>9978</v>
          </cell>
          <cell r="AR237">
            <v>0</v>
          </cell>
          <cell r="AS237">
            <v>0</v>
          </cell>
          <cell r="AT237">
            <v>0</v>
          </cell>
          <cell r="AU237" t="str">
            <v>*</v>
          </cell>
          <cell r="AW237" t="str">
            <v>No PRs</v>
          </cell>
          <cell r="BA237">
            <v>0</v>
          </cell>
          <cell r="BB237">
            <v>0</v>
          </cell>
          <cell r="BC237">
            <v>0</v>
          </cell>
          <cell r="BE237">
            <v>0</v>
          </cell>
          <cell r="BF237">
            <v>-9978</v>
          </cell>
          <cell r="BI237">
            <v>0</v>
          </cell>
          <cell r="BJ237">
            <v>-9978</v>
          </cell>
          <cell r="BK237">
            <v>0</v>
          </cell>
          <cell r="BL237">
            <v>9978</v>
          </cell>
          <cell r="BM237">
            <v>9978</v>
          </cell>
        </row>
        <row r="238">
          <cell r="B238" t="str">
            <v>2008-CLS-209</v>
          </cell>
          <cell r="C238" t="str">
            <v>Hosp. Routine Repl. FY08 C/O</v>
          </cell>
          <cell r="D238" t="str">
            <v>Hospital Replacement Budget</v>
          </cell>
          <cell r="E238" t="str">
            <v>Prior Years Routine Replacement</v>
          </cell>
          <cell r="H238" t="str">
            <v>*</v>
          </cell>
          <cell r="I238" t="str">
            <v>Intramedullary reamer (x1)</v>
          </cell>
          <cell r="O238">
            <v>0</v>
          </cell>
          <cell r="P238">
            <v>0</v>
          </cell>
          <cell r="Q238">
            <v>0</v>
          </cell>
          <cell r="R238">
            <v>0</v>
          </cell>
          <cell r="S238">
            <v>0</v>
          </cell>
          <cell r="T238">
            <v>0</v>
          </cell>
          <cell r="U238">
            <v>0</v>
          </cell>
          <cell r="V238">
            <v>0</v>
          </cell>
          <cell r="W238">
            <v>0</v>
          </cell>
          <cell r="X238">
            <v>0</v>
          </cell>
          <cell r="Z238">
            <v>0</v>
          </cell>
          <cell r="AD238">
            <v>0</v>
          </cell>
          <cell r="AE238">
            <v>0</v>
          </cell>
          <cell r="AF238">
            <v>17565.82</v>
          </cell>
          <cell r="AG238">
            <v>18105</v>
          </cell>
          <cell r="AH238">
            <v>18105</v>
          </cell>
          <cell r="AI238">
            <v>539.18000000000029</v>
          </cell>
          <cell r="AJ238">
            <v>0</v>
          </cell>
          <cell r="AK238">
            <v>17565.82</v>
          </cell>
          <cell r="AL238">
            <v>18105</v>
          </cell>
          <cell r="AM238">
            <v>17565.727500000001</v>
          </cell>
          <cell r="AN238">
            <v>17565.727500000001</v>
          </cell>
          <cell r="AO238">
            <v>-9.2499999998835847E-2</v>
          </cell>
          <cell r="AP238">
            <v>-9.2499999998835847E-2</v>
          </cell>
          <cell r="AQ238">
            <v>539.27249999999913</v>
          </cell>
          <cell r="AR238">
            <v>0.97021416735708377</v>
          </cell>
          <cell r="AS238">
            <v>0</v>
          </cell>
          <cell r="AT238">
            <v>0</v>
          </cell>
          <cell r="AU238" t="str">
            <v>*</v>
          </cell>
          <cell r="AW238" t="str">
            <v>req 0191668 for $17620</v>
          </cell>
          <cell r="BA238">
            <v>0</v>
          </cell>
          <cell r="BB238">
            <v>0</v>
          </cell>
          <cell r="BC238">
            <v>0</v>
          </cell>
          <cell r="BE238">
            <v>0</v>
          </cell>
          <cell r="BF238">
            <v>-539.18000000000029</v>
          </cell>
          <cell r="BI238">
            <v>0</v>
          </cell>
          <cell r="BJ238">
            <v>-539.18000000000029</v>
          </cell>
          <cell r="BK238">
            <v>0</v>
          </cell>
          <cell r="BL238">
            <v>539.18000000000029</v>
          </cell>
          <cell r="BM238">
            <v>539.18000000000029</v>
          </cell>
        </row>
        <row r="239">
          <cell r="B239" t="str">
            <v>2008-CLS-210</v>
          </cell>
          <cell r="C239" t="str">
            <v>Hosp. Routine Repl. FY08 C/O</v>
          </cell>
          <cell r="D239" t="str">
            <v>Hospital Replacement Budget</v>
          </cell>
          <cell r="E239" t="str">
            <v>Prior Years Routine Replacement</v>
          </cell>
          <cell r="H239" t="str">
            <v>*</v>
          </cell>
          <cell r="I239" t="str">
            <v>Ear Drill (x1)</v>
          </cell>
          <cell r="O239">
            <v>0</v>
          </cell>
          <cell r="P239">
            <v>0</v>
          </cell>
          <cell r="Q239">
            <v>0</v>
          </cell>
          <cell r="R239">
            <v>0</v>
          </cell>
          <cell r="S239">
            <v>0</v>
          </cell>
          <cell r="T239">
            <v>0</v>
          </cell>
          <cell r="U239">
            <v>0</v>
          </cell>
          <cell r="V239">
            <v>0</v>
          </cell>
          <cell r="W239">
            <v>4972.7</v>
          </cell>
          <cell r="X239">
            <v>0</v>
          </cell>
          <cell r="Z239">
            <v>4972.7</v>
          </cell>
          <cell r="AD239">
            <v>0</v>
          </cell>
          <cell r="AE239">
            <v>4972.7</v>
          </cell>
          <cell r="AF239">
            <v>0</v>
          </cell>
          <cell r="AG239">
            <v>5916</v>
          </cell>
          <cell r="AH239">
            <v>943.30000000000018</v>
          </cell>
          <cell r="AI239">
            <v>5916</v>
          </cell>
          <cell r="AJ239">
            <v>0.84055104800540903</v>
          </cell>
          <cell r="AK239">
            <v>0</v>
          </cell>
          <cell r="AL239">
            <v>5916</v>
          </cell>
          <cell r="AM239">
            <v>5403.84</v>
          </cell>
          <cell r="AN239">
            <v>5403.84</v>
          </cell>
          <cell r="AO239">
            <v>431.14000000000033</v>
          </cell>
          <cell r="AP239">
            <v>5403.84</v>
          </cell>
          <cell r="AQ239">
            <v>512.15999999999985</v>
          </cell>
          <cell r="AR239">
            <v>0.91342799188640977</v>
          </cell>
          <cell r="AS239">
            <v>0</v>
          </cell>
          <cell r="AT239">
            <v>0</v>
          </cell>
          <cell r="AU239" t="str">
            <v>*</v>
          </cell>
          <cell r="AW239" t="str">
            <v/>
          </cell>
          <cell r="AX239" t="str">
            <v>no</v>
          </cell>
          <cell r="BA239">
            <v>-943.30000000000018</v>
          </cell>
          <cell r="BB239">
            <v>0</v>
          </cell>
          <cell r="BC239">
            <v>0</v>
          </cell>
          <cell r="BD239">
            <v>-5916</v>
          </cell>
          <cell r="BE239">
            <v>0</v>
          </cell>
          <cell r="BI239">
            <v>0</v>
          </cell>
          <cell r="BJ239">
            <v>-5916</v>
          </cell>
          <cell r="BK239">
            <v>0</v>
          </cell>
          <cell r="BL239">
            <v>5916</v>
          </cell>
          <cell r="BM239">
            <v>0</v>
          </cell>
        </row>
        <row r="240">
          <cell r="B240" t="str">
            <v>2008-CLS-211</v>
          </cell>
          <cell r="C240" t="str">
            <v>Hosp. Routine Repl. FY08 C/O</v>
          </cell>
          <cell r="D240" t="str">
            <v>Hospital Replacement Budget</v>
          </cell>
          <cell r="E240" t="str">
            <v>Prior Years Routine Replacement</v>
          </cell>
          <cell r="H240" t="str">
            <v>*</v>
          </cell>
          <cell r="I240" t="str">
            <v>Blanket Warmer (x1)</v>
          </cell>
          <cell r="O240">
            <v>0</v>
          </cell>
          <cell r="P240">
            <v>0</v>
          </cell>
          <cell r="Q240">
            <v>0</v>
          </cell>
          <cell r="R240">
            <v>0</v>
          </cell>
          <cell r="S240">
            <v>0</v>
          </cell>
          <cell r="T240">
            <v>0</v>
          </cell>
          <cell r="U240">
            <v>0</v>
          </cell>
          <cell r="V240">
            <v>0</v>
          </cell>
          <cell r="W240">
            <v>0</v>
          </cell>
          <cell r="X240">
            <v>5091.38</v>
          </cell>
          <cell r="Z240">
            <v>5091.38</v>
          </cell>
          <cell r="AD240">
            <v>0</v>
          </cell>
          <cell r="AE240">
            <v>5091.38</v>
          </cell>
          <cell r="AF240">
            <v>5091.38</v>
          </cell>
          <cell r="AG240">
            <v>8296</v>
          </cell>
          <cell r="AH240">
            <v>3204.62</v>
          </cell>
          <cell r="AI240">
            <v>3204.62</v>
          </cell>
          <cell r="AJ240">
            <v>0.61371504339440697</v>
          </cell>
          <cell r="AK240">
            <v>5091.38</v>
          </cell>
          <cell r="AL240">
            <v>8296</v>
          </cell>
          <cell r="AM240">
            <v>5991.3763750000007</v>
          </cell>
          <cell r="AN240">
            <v>5991.3763750000007</v>
          </cell>
          <cell r="AO240">
            <v>899.99637500000063</v>
          </cell>
          <cell r="AP240">
            <v>899.99637500000063</v>
          </cell>
          <cell r="AQ240">
            <v>2304.6236249999993</v>
          </cell>
          <cell r="AR240">
            <v>0.72220062379459993</v>
          </cell>
          <cell r="AS240">
            <v>0</v>
          </cell>
          <cell r="AT240">
            <v>0</v>
          </cell>
          <cell r="AU240" t="str">
            <v>*</v>
          </cell>
          <cell r="AW240" t="str">
            <v/>
          </cell>
          <cell r="AX240" t="str">
            <v>no</v>
          </cell>
          <cell r="BA240">
            <v>-3204.62</v>
          </cell>
          <cell r="BB240">
            <v>0</v>
          </cell>
          <cell r="BC240">
            <v>0</v>
          </cell>
          <cell r="BD240">
            <v>-3204.62</v>
          </cell>
          <cell r="BE240">
            <v>0</v>
          </cell>
          <cell r="BI240">
            <v>0</v>
          </cell>
          <cell r="BJ240">
            <v>-3204.62</v>
          </cell>
          <cell r="BK240">
            <v>0</v>
          </cell>
          <cell r="BL240">
            <v>3204.62</v>
          </cell>
          <cell r="BM240">
            <v>0</v>
          </cell>
        </row>
        <row r="241">
          <cell r="B241" t="str">
            <v>2008-CLS-212</v>
          </cell>
          <cell r="C241" t="str">
            <v>Hosp. Routine Repl. FY08 C/O</v>
          </cell>
          <cell r="D241" t="str">
            <v>Hospital Replacement Budget</v>
          </cell>
          <cell r="E241" t="str">
            <v>Prior Years Routine Replacement</v>
          </cell>
          <cell r="H241" t="str">
            <v>*</v>
          </cell>
          <cell r="I241" t="str">
            <v>Flow Meter with Sensors (x1)</v>
          </cell>
          <cell r="O241">
            <v>0</v>
          </cell>
          <cell r="P241">
            <v>0</v>
          </cell>
          <cell r="Q241">
            <v>0</v>
          </cell>
          <cell r="R241">
            <v>0</v>
          </cell>
          <cell r="S241">
            <v>0</v>
          </cell>
          <cell r="T241">
            <v>0</v>
          </cell>
          <cell r="U241">
            <v>0</v>
          </cell>
          <cell r="V241">
            <v>0</v>
          </cell>
          <cell r="W241">
            <v>0</v>
          </cell>
          <cell r="X241">
            <v>0</v>
          </cell>
          <cell r="Z241">
            <v>0</v>
          </cell>
          <cell r="AD241">
            <v>0</v>
          </cell>
          <cell r="AE241">
            <v>0</v>
          </cell>
          <cell r="AF241">
            <v>0</v>
          </cell>
          <cell r="AG241">
            <v>18963</v>
          </cell>
          <cell r="AH241">
            <v>18963</v>
          </cell>
          <cell r="AI241">
            <v>18963</v>
          </cell>
          <cell r="AJ241">
            <v>0</v>
          </cell>
          <cell r="AK241">
            <v>0</v>
          </cell>
          <cell r="AL241">
            <v>18963</v>
          </cell>
          <cell r="AM241">
            <v>0</v>
          </cell>
          <cell r="AO241">
            <v>0</v>
          </cell>
          <cell r="AP241">
            <v>0</v>
          </cell>
          <cell r="AQ241">
            <v>18963</v>
          </cell>
          <cell r="AR241">
            <v>0</v>
          </cell>
          <cell r="AS241">
            <v>0</v>
          </cell>
          <cell r="AT241">
            <v>0</v>
          </cell>
          <cell r="AU241" t="str">
            <v>*</v>
          </cell>
          <cell r="AW241" t="str">
            <v>No PRs</v>
          </cell>
          <cell r="BA241">
            <v>0</v>
          </cell>
          <cell r="BB241">
            <v>0</v>
          </cell>
          <cell r="BC241">
            <v>0</v>
          </cell>
          <cell r="BE241">
            <v>0</v>
          </cell>
          <cell r="BF241">
            <v>-18963</v>
          </cell>
          <cell r="BI241">
            <v>0</v>
          </cell>
          <cell r="BJ241">
            <v>-18963</v>
          </cell>
          <cell r="BK241">
            <v>0</v>
          </cell>
          <cell r="BL241">
            <v>18963</v>
          </cell>
          <cell r="BM241">
            <v>18963</v>
          </cell>
        </row>
        <row r="242">
          <cell r="B242" t="str">
            <v>2008-CLS-213</v>
          </cell>
          <cell r="C242" t="str">
            <v>Hosp. Routine Repl. FY08 C/O</v>
          </cell>
          <cell r="D242" t="str">
            <v>Hospital Replacement Budget</v>
          </cell>
          <cell r="E242" t="str">
            <v>Prior Years Routine Replacement</v>
          </cell>
          <cell r="H242" t="str">
            <v>*</v>
          </cell>
          <cell r="I242" t="str">
            <v>Site Rite V (x1)</v>
          </cell>
          <cell r="O242">
            <v>0</v>
          </cell>
          <cell r="P242">
            <v>0</v>
          </cell>
          <cell r="Q242">
            <v>0</v>
          </cell>
          <cell r="R242">
            <v>0</v>
          </cell>
          <cell r="S242">
            <v>0</v>
          </cell>
          <cell r="T242">
            <v>0</v>
          </cell>
          <cell r="U242">
            <v>16387.5</v>
          </cell>
          <cell r="V242">
            <v>16387.5</v>
          </cell>
          <cell r="W242">
            <v>0</v>
          </cell>
          <cell r="X242">
            <v>0</v>
          </cell>
          <cell r="Z242">
            <v>0</v>
          </cell>
          <cell r="AD242">
            <v>0</v>
          </cell>
          <cell r="AE242">
            <v>16387.5</v>
          </cell>
          <cell r="AF242">
            <v>16387.5</v>
          </cell>
          <cell r="AG242">
            <v>17455</v>
          </cell>
          <cell r="AH242">
            <v>1067.5</v>
          </cell>
          <cell r="AI242">
            <v>1067.5</v>
          </cell>
          <cell r="AJ242">
            <v>0.93884273847035238</v>
          </cell>
          <cell r="AK242">
            <v>16387.5</v>
          </cell>
          <cell r="AL242">
            <v>17455</v>
          </cell>
          <cell r="AM242">
            <v>16387.5</v>
          </cell>
          <cell r="AN242">
            <v>16387.5</v>
          </cell>
          <cell r="AO242">
            <v>0</v>
          </cell>
          <cell r="AP242">
            <v>0</v>
          </cell>
          <cell r="AQ242">
            <v>1067.5</v>
          </cell>
          <cell r="AR242">
            <v>0.93884273847035238</v>
          </cell>
          <cell r="AS242">
            <v>0</v>
          </cell>
          <cell r="AT242">
            <v>0</v>
          </cell>
          <cell r="AU242" t="str">
            <v>*</v>
          </cell>
          <cell r="AW242" t="str">
            <v/>
          </cell>
          <cell r="BA242">
            <v>0</v>
          </cell>
          <cell r="BB242">
            <v>0</v>
          </cell>
          <cell r="BC242">
            <v>0</v>
          </cell>
          <cell r="BE242">
            <v>0</v>
          </cell>
          <cell r="BF242">
            <v>-1067.5</v>
          </cell>
          <cell r="BI242">
            <v>0</v>
          </cell>
          <cell r="BJ242">
            <v>-1067.5</v>
          </cell>
          <cell r="BK242">
            <v>0</v>
          </cell>
          <cell r="BL242">
            <v>1067.5</v>
          </cell>
          <cell r="BM242">
            <v>1067.5</v>
          </cell>
        </row>
        <row r="243">
          <cell r="B243" t="str">
            <v>2008-CLS-214</v>
          </cell>
          <cell r="C243" t="str">
            <v>Hosp. Routine Repl. FY08 C/O</v>
          </cell>
          <cell r="D243" t="str">
            <v>Hospital Replacement Budget</v>
          </cell>
          <cell r="E243" t="str">
            <v>Prior Years Routine Replacement</v>
          </cell>
          <cell r="H243" t="str">
            <v>*</v>
          </cell>
          <cell r="I243" t="str">
            <v>Motus Movement Monitor (x1)</v>
          </cell>
          <cell r="O243">
            <v>0</v>
          </cell>
          <cell r="P243">
            <v>0</v>
          </cell>
          <cell r="Q243">
            <v>0</v>
          </cell>
          <cell r="R243">
            <v>0</v>
          </cell>
          <cell r="S243">
            <v>0</v>
          </cell>
          <cell r="T243">
            <v>0</v>
          </cell>
          <cell r="U243">
            <v>14884.38</v>
          </cell>
          <cell r="V243">
            <v>14884.38</v>
          </cell>
          <cell r="W243">
            <v>0</v>
          </cell>
          <cell r="X243">
            <v>0</v>
          </cell>
          <cell r="Z243">
            <v>0</v>
          </cell>
          <cell r="AD243">
            <v>0</v>
          </cell>
          <cell r="AE243">
            <v>14884.38</v>
          </cell>
          <cell r="AF243">
            <v>14884.38</v>
          </cell>
          <cell r="AG243">
            <v>15710</v>
          </cell>
          <cell r="AH243">
            <v>825.6200000000008</v>
          </cell>
          <cell r="AI243">
            <v>825.6200000000008</v>
          </cell>
          <cell r="AJ243">
            <v>0.9474462126034372</v>
          </cell>
          <cell r="AK243">
            <v>14884.38</v>
          </cell>
          <cell r="AL243">
            <v>15710</v>
          </cell>
          <cell r="AM243">
            <v>14884.375</v>
          </cell>
          <cell r="AN243">
            <v>14884.375</v>
          </cell>
          <cell r="AO243">
            <v>-4.9999999991996447E-3</v>
          </cell>
          <cell r="AP243">
            <v>-4.9999999991996447E-3</v>
          </cell>
          <cell r="AQ243">
            <v>825.625</v>
          </cell>
          <cell r="AR243">
            <v>0.94744589433481863</v>
          </cell>
          <cell r="AS243">
            <v>0</v>
          </cell>
          <cell r="AT243">
            <v>0</v>
          </cell>
          <cell r="AU243" t="str">
            <v>*</v>
          </cell>
          <cell r="AW243" t="str">
            <v/>
          </cell>
          <cell r="BA243">
            <v>0</v>
          </cell>
          <cell r="BB243">
            <v>0</v>
          </cell>
          <cell r="BC243">
            <v>0</v>
          </cell>
          <cell r="BE243">
            <v>0</v>
          </cell>
          <cell r="BF243">
            <v>-825.6200000000008</v>
          </cell>
          <cell r="BI243">
            <v>0</v>
          </cell>
          <cell r="BJ243">
            <v>-825.6200000000008</v>
          </cell>
          <cell r="BK243">
            <v>0</v>
          </cell>
          <cell r="BL243">
            <v>825.6200000000008</v>
          </cell>
          <cell r="BM243">
            <v>825.6200000000008</v>
          </cell>
        </row>
        <row r="244">
          <cell r="B244" t="str">
            <v>2008-CLS-215</v>
          </cell>
          <cell r="C244" t="str">
            <v>Hosp. Routine Repl. FY08 C/O</v>
          </cell>
          <cell r="D244" t="str">
            <v>Hospital Replacement Budget</v>
          </cell>
          <cell r="E244" t="str">
            <v>Prior Years Routine Replacement</v>
          </cell>
          <cell r="H244" t="str">
            <v>*</v>
          </cell>
          <cell r="I244" t="str">
            <v>Vacuum Curettage (x1)</v>
          </cell>
          <cell r="O244">
            <v>0</v>
          </cell>
          <cell r="P244">
            <v>0</v>
          </cell>
          <cell r="Q244">
            <v>0</v>
          </cell>
          <cell r="R244">
            <v>0</v>
          </cell>
          <cell r="S244">
            <v>0</v>
          </cell>
          <cell r="T244">
            <v>0</v>
          </cell>
          <cell r="U244">
            <v>0</v>
          </cell>
          <cell r="V244">
            <v>0</v>
          </cell>
          <cell r="W244">
            <v>0</v>
          </cell>
          <cell r="X244">
            <v>0</v>
          </cell>
          <cell r="Z244">
            <v>0</v>
          </cell>
          <cell r="AD244">
            <v>0</v>
          </cell>
          <cell r="AE244">
            <v>0</v>
          </cell>
          <cell r="AF244">
            <v>0</v>
          </cell>
          <cell r="AG244">
            <v>7704</v>
          </cell>
          <cell r="AH244">
            <v>7704</v>
          </cell>
          <cell r="AI244">
            <v>7704</v>
          </cell>
          <cell r="AJ244">
            <v>0</v>
          </cell>
          <cell r="AK244">
            <v>0</v>
          </cell>
          <cell r="AL244">
            <v>7704</v>
          </cell>
          <cell r="AM244">
            <v>0</v>
          </cell>
          <cell r="AO244">
            <v>0</v>
          </cell>
          <cell r="AP244">
            <v>0</v>
          </cell>
          <cell r="AQ244">
            <v>7704</v>
          </cell>
          <cell r="AR244">
            <v>0</v>
          </cell>
          <cell r="AS244">
            <v>0</v>
          </cell>
          <cell r="AT244">
            <v>0</v>
          </cell>
          <cell r="AU244" t="str">
            <v>*</v>
          </cell>
          <cell r="AW244" t="str">
            <v>No PRs</v>
          </cell>
          <cell r="AX244" t="str">
            <v>no</v>
          </cell>
          <cell r="AY244" t="str">
            <v>will spend in FY08</v>
          </cell>
          <cell r="BA244">
            <v>-7704</v>
          </cell>
          <cell r="BB244">
            <v>0</v>
          </cell>
          <cell r="BC244">
            <v>0</v>
          </cell>
          <cell r="BD244">
            <v>-7704</v>
          </cell>
          <cell r="BE244">
            <v>0</v>
          </cell>
          <cell r="BI244">
            <v>0</v>
          </cell>
          <cell r="BJ244">
            <v>-7704</v>
          </cell>
          <cell r="BK244">
            <v>0</v>
          </cell>
          <cell r="BL244">
            <v>7704</v>
          </cell>
          <cell r="BM244">
            <v>0</v>
          </cell>
        </row>
        <row r="245">
          <cell r="B245" t="str">
            <v>2008-CLS-216</v>
          </cell>
          <cell r="C245" t="str">
            <v>Hosp. Routine Repl. FY08 C/O</v>
          </cell>
          <cell r="D245" t="str">
            <v>Hospital Replacement Budget</v>
          </cell>
          <cell r="E245" t="str">
            <v>Prior Years Routine Replacement</v>
          </cell>
          <cell r="H245" t="str">
            <v>*</v>
          </cell>
          <cell r="I245" t="str">
            <v>OHNS Telecam (x1)</v>
          </cell>
          <cell r="O245">
            <v>0</v>
          </cell>
          <cell r="P245">
            <v>0</v>
          </cell>
          <cell r="Q245">
            <v>0</v>
          </cell>
          <cell r="R245">
            <v>0</v>
          </cell>
          <cell r="S245">
            <v>0</v>
          </cell>
          <cell r="T245">
            <v>0</v>
          </cell>
          <cell r="U245">
            <v>0</v>
          </cell>
          <cell r="V245">
            <v>0</v>
          </cell>
          <cell r="W245">
            <v>0</v>
          </cell>
          <cell r="X245">
            <v>0</v>
          </cell>
          <cell r="Z245">
            <v>0</v>
          </cell>
          <cell r="AD245">
            <v>0</v>
          </cell>
          <cell r="AE245">
            <v>0</v>
          </cell>
          <cell r="AF245">
            <v>0</v>
          </cell>
          <cell r="AG245">
            <v>6062</v>
          </cell>
          <cell r="AH245">
            <v>6062</v>
          </cell>
          <cell r="AI245">
            <v>6062</v>
          </cell>
          <cell r="AJ245">
            <v>0</v>
          </cell>
          <cell r="AK245">
            <v>0</v>
          </cell>
          <cell r="AL245">
            <v>6062</v>
          </cell>
          <cell r="AM245">
            <v>0</v>
          </cell>
          <cell r="AO245">
            <v>0</v>
          </cell>
          <cell r="AP245">
            <v>0</v>
          </cell>
          <cell r="AQ245">
            <v>6062</v>
          </cell>
          <cell r="AR245">
            <v>0</v>
          </cell>
          <cell r="AS245">
            <v>0</v>
          </cell>
          <cell r="AT245">
            <v>0</v>
          </cell>
          <cell r="AU245" t="str">
            <v>*</v>
          </cell>
          <cell r="AW245" t="str">
            <v>No PRs</v>
          </cell>
          <cell r="AX245" t="str">
            <v>no</v>
          </cell>
          <cell r="AY245" t="str">
            <v>will spend in FY08</v>
          </cell>
          <cell r="BA245">
            <v>-6062</v>
          </cell>
          <cell r="BB245">
            <v>0</v>
          </cell>
          <cell r="BC245">
            <v>0</v>
          </cell>
          <cell r="BD245">
            <v>-6062</v>
          </cell>
          <cell r="BE245">
            <v>0</v>
          </cell>
          <cell r="BI245">
            <v>0</v>
          </cell>
          <cell r="BJ245">
            <v>-6062</v>
          </cell>
          <cell r="BK245">
            <v>0</v>
          </cell>
          <cell r="BL245">
            <v>6062</v>
          </cell>
          <cell r="BM245">
            <v>0</v>
          </cell>
        </row>
        <row r="246">
          <cell r="B246" t="str">
            <v>2008-CLS-217</v>
          </cell>
          <cell r="C246" t="str">
            <v>Hosp. Routine Repl. FY08 C/O</v>
          </cell>
          <cell r="D246" t="str">
            <v>Hospital Replacement Budget</v>
          </cell>
          <cell r="E246" t="str">
            <v>Prior Years Routine Replacement</v>
          </cell>
          <cell r="H246" t="str">
            <v>*</v>
          </cell>
          <cell r="I246" t="str">
            <v>Shoulder Retractor (x1)</v>
          </cell>
          <cell r="O246">
            <v>0</v>
          </cell>
          <cell r="P246">
            <v>0</v>
          </cell>
          <cell r="Q246">
            <v>0</v>
          </cell>
          <cell r="R246">
            <v>0</v>
          </cell>
          <cell r="S246">
            <v>0</v>
          </cell>
          <cell r="T246">
            <v>0</v>
          </cell>
          <cell r="U246">
            <v>0</v>
          </cell>
          <cell r="V246">
            <v>0</v>
          </cell>
          <cell r="W246">
            <v>0</v>
          </cell>
          <cell r="X246">
            <v>0</v>
          </cell>
          <cell r="Z246">
            <v>0</v>
          </cell>
          <cell r="AD246">
            <v>0</v>
          </cell>
          <cell r="AE246">
            <v>0</v>
          </cell>
          <cell r="AF246">
            <v>0</v>
          </cell>
          <cell r="AG246">
            <v>5926</v>
          </cell>
          <cell r="AH246">
            <v>5926</v>
          </cell>
          <cell r="AI246">
            <v>5926</v>
          </cell>
          <cell r="AJ246">
            <v>0</v>
          </cell>
          <cell r="AK246">
            <v>0</v>
          </cell>
          <cell r="AL246">
            <v>5926</v>
          </cell>
          <cell r="AM246">
            <v>0</v>
          </cell>
          <cell r="AO246">
            <v>0</v>
          </cell>
          <cell r="AP246">
            <v>0</v>
          </cell>
          <cell r="AQ246">
            <v>5926</v>
          </cell>
          <cell r="AR246">
            <v>0</v>
          </cell>
          <cell r="AS246">
            <v>0</v>
          </cell>
          <cell r="AT246">
            <v>0</v>
          </cell>
          <cell r="AU246" t="str">
            <v>*</v>
          </cell>
          <cell r="AW246" t="str">
            <v>No PRs</v>
          </cell>
          <cell r="AX246" t="str">
            <v>no</v>
          </cell>
          <cell r="AY246" t="str">
            <v>will spend in FY08</v>
          </cell>
          <cell r="BA246">
            <v>-5926</v>
          </cell>
          <cell r="BB246">
            <v>0</v>
          </cell>
          <cell r="BC246">
            <v>0</v>
          </cell>
          <cell r="BD246">
            <v>-5926</v>
          </cell>
          <cell r="BE246">
            <v>0</v>
          </cell>
          <cell r="BI246">
            <v>0</v>
          </cell>
          <cell r="BJ246">
            <v>-5926</v>
          </cell>
          <cell r="BK246">
            <v>0</v>
          </cell>
          <cell r="BL246">
            <v>5926</v>
          </cell>
          <cell r="BM246">
            <v>0</v>
          </cell>
        </row>
        <row r="247">
          <cell r="B247" t="str">
            <v>2008-CLS-218</v>
          </cell>
          <cell r="C247" t="str">
            <v>Hosp. Routine Repl. FY08 C/O</v>
          </cell>
          <cell r="D247" t="str">
            <v>Hospital Replacement Budget</v>
          </cell>
          <cell r="E247" t="str">
            <v>Prior Years Routine Replacement</v>
          </cell>
          <cell r="H247" t="str">
            <v>*</v>
          </cell>
          <cell r="I247" t="str">
            <v>Endoscrub pump (x1)</v>
          </cell>
          <cell r="O247">
            <v>0</v>
          </cell>
          <cell r="P247">
            <v>0</v>
          </cell>
          <cell r="Q247">
            <v>0</v>
          </cell>
          <cell r="R247">
            <v>0</v>
          </cell>
          <cell r="S247">
            <v>0</v>
          </cell>
          <cell r="T247">
            <v>0</v>
          </cell>
          <cell r="U247">
            <v>0</v>
          </cell>
          <cell r="V247">
            <v>0</v>
          </cell>
          <cell r="W247">
            <v>0</v>
          </cell>
          <cell r="X247">
            <v>0</v>
          </cell>
          <cell r="Z247">
            <v>0</v>
          </cell>
          <cell r="AD247">
            <v>0</v>
          </cell>
          <cell r="AE247">
            <v>0</v>
          </cell>
          <cell r="AF247">
            <v>0</v>
          </cell>
          <cell r="AG247">
            <v>5138</v>
          </cell>
          <cell r="AH247">
            <v>5138</v>
          </cell>
          <cell r="AI247">
            <v>5138</v>
          </cell>
          <cell r="AJ247">
            <v>0</v>
          </cell>
          <cell r="AK247">
            <v>0</v>
          </cell>
          <cell r="AL247">
            <v>5138</v>
          </cell>
          <cell r="AM247">
            <v>0</v>
          </cell>
          <cell r="AO247">
            <v>0</v>
          </cell>
          <cell r="AP247">
            <v>0</v>
          </cell>
          <cell r="AQ247">
            <v>5138</v>
          </cell>
          <cell r="AR247">
            <v>0</v>
          </cell>
          <cell r="AS247">
            <v>0</v>
          </cell>
          <cell r="AT247">
            <v>0</v>
          </cell>
          <cell r="AU247" t="str">
            <v>*</v>
          </cell>
          <cell r="AW247" t="str">
            <v>No PRs</v>
          </cell>
          <cell r="AX247" t="str">
            <v>no</v>
          </cell>
          <cell r="AY247" t="str">
            <v>will spend in FY08</v>
          </cell>
          <cell r="BA247">
            <v>-5138</v>
          </cell>
          <cell r="BB247">
            <v>0</v>
          </cell>
          <cell r="BC247">
            <v>0</v>
          </cell>
          <cell r="BD247">
            <v>-5138</v>
          </cell>
          <cell r="BE247">
            <v>0</v>
          </cell>
          <cell r="BI247">
            <v>0</v>
          </cell>
          <cell r="BJ247">
            <v>-5138</v>
          </cell>
          <cell r="BK247">
            <v>0</v>
          </cell>
          <cell r="BL247">
            <v>5138</v>
          </cell>
          <cell r="BM247">
            <v>0</v>
          </cell>
        </row>
        <row r="248">
          <cell r="B248" t="str">
            <v>2008-OPS-401</v>
          </cell>
          <cell r="C248" t="str">
            <v>Hosp. Routine Repl. FY08 C/O</v>
          </cell>
          <cell r="D248" t="str">
            <v>Hospital Replacement Budget</v>
          </cell>
          <cell r="E248" t="str">
            <v>Prior Years Routine Replacement</v>
          </cell>
          <cell r="H248" t="str">
            <v>*</v>
          </cell>
          <cell r="I248" t="str">
            <v>0167930-iStat analyzer</v>
          </cell>
          <cell r="O248">
            <v>0</v>
          </cell>
          <cell r="P248">
            <v>0</v>
          </cell>
          <cell r="Q248">
            <v>5285.81</v>
          </cell>
          <cell r="R248">
            <v>5285.81</v>
          </cell>
          <cell r="S248">
            <v>0</v>
          </cell>
          <cell r="T248">
            <v>0</v>
          </cell>
          <cell r="U248">
            <v>0</v>
          </cell>
          <cell r="V248">
            <v>0</v>
          </cell>
          <cell r="W248">
            <v>0</v>
          </cell>
          <cell r="X248">
            <v>0</v>
          </cell>
          <cell r="Z248">
            <v>0</v>
          </cell>
          <cell r="AD248">
            <v>0</v>
          </cell>
          <cell r="AE248">
            <v>5285.81</v>
          </cell>
          <cell r="AF248">
            <v>5285.81</v>
          </cell>
          <cell r="AG248">
            <v>5241</v>
          </cell>
          <cell r="AH248">
            <v>-44.8100000000004</v>
          </cell>
          <cell r="AI248">
            <v>-44.8100000000004</v>
          </cell>
          <cell r="AJ248">
            <v>1.008549895058195</v>
          </cell>
          <cell r="AK248">
            <v>5285.81</v>
          </cell>
          <cell r="AL248">
            <v>5241</v>
          </cell>
          <cell r="AM248">
            <v>5241.0625</v>
          </cell>
          <cell r="AN248">
            <v>5241.0625</v>
          </cell>
          <cell r="AO248">
            <v>-44.7475000000004</v>
          </cell>
          <cell r="AP248">
            <v>-44.7475000000004</v>
          </cell>
          <cell r="AQ248">
            <v>-6.25E-2</v>
          </cell>
          <cell r="AR248">
            <v>1.0000119252051136</v>
          </cell>
          <cell r="AS248">
            <v>0</v>
          </cell>
          <cell r="AT248" t="str">
            <v>Actual Spending higher than approved PR amount.</v>
          </cell>
          <cell r="AU248" t="str">
            <v>*</v>
          </cell>
          <cell r="AW248" t="str">
            <v/>
          </cell>
          <cell r="BA248">
            <v>0</v>
          </cell>
          <cell r="BB248">
            <v>-44.8100000000004</v>
          </cell>
          <cell r="BC248">
            <v>0</v>
          </cell>
          <cell r="BE248">
            <v>0</v>
          </cell>
          <cell r="BI248">
            <v>-44.8100000000004</v>
          </cell>
          <cell r="BJ248">
            <v>44.8100000000004</v>
          </cell>
          <cell r="BK248">
            <v>6.25E-2</v>
          </cell>
          <cell r="BL248">
            <v>-44.8100000000004</v>
          </cell>
          <cell r="BM248">
            <v>-44.8100000000004</v>
          </cell>
        </row>
        <row r="249">
          <cell r="B249" t="str">
            <v>2008-OPS-405</v>
          </cell>
          <cell r="C249" t="str">
            <v>Hosp. Routine Repl. FY08 C/O</v>
          </cell>
          <cell r="D249" t="str">
            <v>Hospital Replacement Budget</v>
          </cell>
          <cell r="E249" t="str">
            <v>Prior Years Routine Replacement</v>
          </cell>
          <cell r="H249" t="str">
            <v>*</v>
          </cell>
          <cell r="I249" t="str">
            <v>DCM software</v>
          </cell>
          <cell r="R249">
            <v>0</v>
          </cell>
          <cell r="S249">
            <v>18278.75</v>
          </cell>
          <cell r="T249">
            <v>0</v>
          </cell>
          <cell r="U249">
            <v>0</v>
          </cell>
          <cell r="V249">
            <v>18278.75</v>
          </cell>
          <cell r="W249">
            <v>0</v>
          </cell>
          <cell r="X249">
            <v>0</v>
          </cell>
          <cell r="Z249">
            <v>0</v>
          </cell>
          <cell r="AD249">
            <v>0</v>
          </cell>
          <cell r="AE249">
            <v>18278.75</v>
          </cell>
          <cell r="AF249">
            <v>18278.75</v>
          </cell>
          <cell r="AG249">
            <v>18279</v>
          </cell>
          <cell r="AH249">
            <v>0.25</v>
          </cell>
          <cell r="AI249">
            <v>0.25</v>
          </cell>
          <cell r="AJ249">
            <v>0.99998632310301439</v>
          </cell>
          <cell r="AK249">
            <v>18278.75</v>
          </cell>
          <cell r="AL249">
            <v>18279</v>
          </cell>
          <cell r="AM249">
            <v>18278.75</v>
          </cell>
          <cell r="AN249">
            <v>18278.75</v>
          </cell>
          <cell r="AO249">
            <v>0</v>
          </cell>
          <cell r="AP249">
            <v>0</v>
          </cell>
          <cell r="AQ249">
            <v>0.25</v>
          </cell>
          <cell r="AR249">
            <v>0.99998632310301439</v>
          </cell>
          <cell r="AS249">
            <v>0</v>
          </cell>
          <cell r="AT249">
            <v>0</v>
          </cell>
          <cell r="AU249" t="str">
            <v>*</v>
          </cell>
          <cell r="AW249" t="str">
            <v/>
          </cell>
          <cell r="BA249">
            <v>0</v>
          </cell>
          <cell r="BB249">
            <v>0</v>
          </cell>
          <cell r="BC249">
            <v>0</v>
          </cell>
          <cell r="BE249">
            <v>0</v>
          </cell>
          <cell r="BF249">
            <v>-0.25</v>
          </cell>
          <cell r="BI249">
            <v>0</v>
          </cell>
          <cell r="BJ249">
            <v>-0.25</v>
          </cell>
          <cell r="BK249">
            <v>0</v>
          </cell>
          <cell r="BL249">
            <v>0.25</v>
          </cell>
          <cell r="BM249">
            <v>0.25</v>
          </cell>
        </row>
        <row r="250">
          <cell r="B250" t="str">
            <v>2008-OPS-416</v>
          </cell>
          <cell r="C250" t="str">
            <v>Hosp. Routine Repl. FY08 C/O</v>
          </cell>
          <cell r="D250" t="str">
            <v>Hospital Replacement Budget</v>
          </cell>
          <cell r="E250" t="str">
            <v>Prior Years Routine Replacement</v>
          </cell>
          <cell r="H250" t="str">
            <v>*</v>
          </cell>
          <cell r="I250" t="str">
            <v>0195771-Scanners Grounding</v>
          </cell>
          <cell r="R250">
            <v>0</v>
          </cell>
          <cell r="S250">
            <v>0</v>
          </cell>
          <cell r="T250">
            <v>0</v>
          </cell>
          <cell r="U250">
            <v>0</v>
          </cell>
          <cell r="V250">
            <v>0</v>
          </cell>
          <cell r="W250">
            <v>0</v>
          </cell>
          <cell r="X250">
            <v>0</v>
          </cell>
          <cell r="AE250">
            <v>0</v>
          </cell>
          <cell r="AF250">
            <v>0</v>
          </cell>
          <cell r="AG250">
            <v>7832</v>
          </cell>
          <cell r="AH250">
            <v>7832</v>
          </cell>
          <cell r="AI250">
            <v>7832</v>
          </cell>
          <cell r="AJ250">
            <v>0</v>
          </cell>
          <cell r="AK250">
            <v>0</v>
          </cell>
          <cell r="AL250">
            <v>7832</v>
          </cell>
          <cell r="AM250">
            <v>7832</v>
          </cell>
          <cell r="AN250">
            <v>7832</v>
          </cell>
          <cell r="AO250">
            <v>7832</v>
          </cell>
          <cell r="AP250">
            <v>7832</v>
          </cell>
          <cell r="AQ250">
            <v>0</v>
          </cell>
          <cell r="AR250">
            <v>1</v>
          </cell>
          <cell r="AU250" t="str">
            <v>*</v>
          </cell>
          <cell r="AW250" t="str">
            <v/>
          </cell>
          <cell r="BA250">
            <v>0</v>
          </cell>
          <cell r="BB250">
            <v>0</v>
          </cell>
          <cell r="BC250">
            <v>0</v>
          </cell>
          <cell r="BE250">
            <v>0</v>
          </cell>
          <cell r="BF250">
            <v>-7832</v>
          </cell>
          <cell r="BI250">
            <v>0</v>
          </cell>
          <cell r="BJ250">
            <v>-7832</v>
          </cell>
          <cell r="BK250">
            <v>0</v>
          </cell>
          <cell r="BL250">
            <v>7832</v>
          </cell>
          <cell r="BM250">
            <v>7832</v>
          </cell>
        </row>
        <row r="251">
          <cell r="B251" t="str">
            <v>2008-OPS-422</v>
          </cell>
          <cell r="C251" t="str">
            <v>Hosp. Routine Repl. FY08 C/O</v>
          </cell>
          <cell r="I251" t="str">
            <v>50" flat screen display</v>
          </cell>
          <cell r="AF251">
            <v>0</v>
          </cell>
          <cell r="AG251">
            <v>6795</v>
          </cell>
          <cell r="AH251">
            <v>6795</v>
          </cell>
          <cell r="AI251">
            <v>6795</v>
          </cell>
          <cell r="AJ251">
            <v>0</v>
          </cell>
          <cell r="AK251">
            <v>0</v>
          </cell>
          <cell r="AL251">
            <v>6795</v>
          </cell>
          <cell r="AM251">
            <v>0</v>
          </cell>
          <cell r="AN251">
            <v>0</v>
          </cell>
          <cell r="AO251">
            <v>0</v>
          </cell>
          <cell r="AP251">
            <v>0</v>
          </cell>
          <cell r="BB251">
            <v>0</v>
          </cell>
          <cell r="BC251">
            <v>0</v>
          </cell>
          <cell r="BE251">
            <v>-6795</v>
          </cell>
          <cell r="BJ251">
            <v>-6795</v>
          </cell>
          <cell r="BN251" t="str">
            <v>Carryover will be needed if not spent in FY08.</v>
          </cell>
        </row>
        <row r="252">
          <cell r="B252" t="str">
            <v>2008-OPS-428</v>
          </cell>
          <cell r="C252" t="str">
            <v>Hosp. Routine Repl. FY08 C/O</v>
          </cell>
          <cell r="I252" t="str">
            <v>Laser cassettte imager and single magazine cassette imager</v>
          </cell>
          <cell r="AF252">
            <v>0</v>
          </cell>
          <cell r="AG252">
            <v>162303</v>
          </cell>
          <cell r="AH252">
            <v>162303</v>
          </cell>
          <cell r="AI252">
            <v>162303</v>
          </cell>
          <cell r="AJ252">
            <v>0</v>
          </cell>
          <cell r="AK252">
            <v>0</v>
          </cell>
          <cell r="AL252">
            <v>162303</v>
          </cell>
          <cell r="AM252">
            <v>162303.13749999998</v>
          </cell>
          <cell r="AN252">
            <v>162303.13749999998</v>
          </cell>
          <cell r="AO252">
            <v>162303.13749999998</v>
          </cell>
          <cell r="AP252">
            <v>162303.13749999998</v>
          </cell>
          <cell r="BB252">
            <v>0</v>
          </cell>
          <cell r="BC252">
            <v>0</v>
          </cell>
          <cell r="BE252">
            <v>-162303</v>
          </cell>
          <cell r="BJ252">
            <v>-162303</v>
          </cell>
          <cell r="BN252" t="str">
            <v>Carryover will be needed if not spent in FY08.</v>
          </cell>
        </row>
        <row r="253">
          <cell r="B253" t="str">
            <v>2008-OPS-431</v>
          </cell>
          <cell r="C253" t="str">
            <v>Hosp. Routine Repl. FY08 C/O</v>
          </cell>
          <cell r="I253" t="str">
            <v xml:space="preserve">Sono-Site Turbos </v>
          </cell>
          <cell r="AF253">
            <v>0</v>
          </cell>
          <cell r="AG253">
            <v>523921</v>
          </cell>
          <cell r="AH253">
            <v>523921</v>
          </cell>
          <cell r="AI253">
            <v>523921</v>
          </cell>
          <cell r="AJ253">
            <v>0</v>
          </cell>
          <cell r="AK253">
            <v>0</v>
          </cell>
          <cell r="AL253">
            <v>523921</v>
          </cell>
          <cell r="AM253">
            <v>0</v>
          </cell>
          <cell r="AN253">
            <v>0</v>
          </cell>
          <cell r="AO253">
            <v>0</v>
          </cell>
          <cell r="AP253">
            <v>0</v>
          </cell>
          <cell r="BB253">
            <v>0</v>
          </cell>
          <cell r="BC253">
            <v>0</v>
          </cell>
          <cell r="BE253">
            <v>-523921</v>
          </cell>
          <cell r="BJ253">
            <v>-523921</v>
          </cell>
          <cell r="BN253" t="str">
            <v>Carryover will be needed if not spent in FY08.</v>
          </cell>
        </row>
        <row r="254">
          <cell r="B254" t="str">
            <v>2008-OPS-605</v>
          </cell>
          <cell r="C254" t="str">
            <v>Hosp. Routine Repl. FY08 C/O</v>
          </cell>
          <cell r="I254" t="str">
            <v>0195786-EnCor Hardware System</v>
          </cell>
          <cell r="AF254">
            <v>0</v>
          </cell>
          <cell r="AG254">
            <v>3</v>
          </cell>
          <cell r="AH254">
            <v>3</v>
          </cell>
          <cell r="AI254">
            <v>3</v>
          </cell>
          <cell r="AJ254">
            <v>0</v>
          </cell>
          <cell r="AK254">
            <v>0</v>
          </cell>
          <cell r="AL254">
            <v>3</v>
          </cell>
          <cell r="AM254">
            <v>3</v>
          </cell>
          <cell r="AN254">
            <v>3</v>
          </cell>
          <cell r="AO254">
            <v>3</v>
          </cell>
          <cell r="AP254">
            <v>3</v>
          </cell>
          <cell r="BB254">
            <v>0</v>
          </cell>
          <cell r="BC254">
            <v>0</v>
          </cell>
          <cell r="BE254">
            <v>-3</v>
          </cell>
          <cell r="BJ254">
            <v>-3</v>
          </cell>
        </row>
        <row r="255">
          <cell r="B255" t="str">
            <v>2008-STG-001</v>
          </cell>
          <cell r="C255" t="str">
            <v>Strategic</v>
          </cell>
          <cell r="D255" t="str">
            <v>Strategic</v>
          </cell>
          <cell r="E255" t="str">
            <v>Strategic</v>
          </cell>
          <cell r="H255" t="str">
            <v>*</v>
          </cell>
          <cell r="I255" t="str">
            <v>Room 9 -2nd Bi-Plane Cath Labs</v>
          </cell>
          <cell r="O255">
            <v>0</v>
          </cell>
          <cell r="P255">
            <v>0</v>
          </cell>
          <cell r="Q255">
            <v>0</v>
          </cell>
          <cell r="R255">
            <v>0</v>
          </cell>
          <cell r="S255">
            <v>0</v>
          </cell>
          <cell r="T255">
            <v>0</v>
          </cell>
          <cell r="U255">
            <v>0</v>
          </cell>
          <cell r="V255">
            <v>0</v>
          </cell>
          <cell r="W255">
            <v>23121.35</v>
          </cell>
          <cell r="X255">
            <v>11632.6</v>
          </cell>
          <cell r="Z255">
            <v>34753.949999999997</v>
          </cell>
          <cell r="AD255">
            <v>0</v>
          </cell>
          <cell r="AE255">
            <v>34753.949999999997</v>
          </cell>
          <cell r="AF255">
            <v>582455.12</v>
          </cell>
          <cell r="AG255">
            <v>7831607</v>
          </cell>
          <cell r="AH255">
            <v>7796853.0499999998</v>
          </cell>
          <cell r="AI255">
            <v>7249151.8799999999</v>
          </cell>
          <cell r="AJ255">
            <v>4.4376524511508296E-3</v>
          </cell>
          <cell r="AK255">
            <v>582455.12</v>
          </cell>
          <cell r="AL255">
            <v>7831607</v>
          </cell>
          <cell r="AM255">
            <v>2970344.5184999998</v>
          </cell>
          <cell r="AN255">
            <v>2970344.5185000002</v>
          </cell>
          <cell r="AO255">
            <v>2387889.3985000001</v>
          </cell>
          <cell r="AP255">
            <v>2387889.3984999997</v>
          </cell>
          <cell r="AQ255">
            <v>4861262.4814999998</v>
          </cell>
          <cell r="AR255">
            <v>0.3792765033408852</v>
          </cell>
          <cell r="AS255">
            <v>0</v>
          </cell>
          <cell r="AT255">
            <v>0</v>
          </cell>
          <cell r="AU255" t="str">
            <v>*</v>
          </cell>
          <cell r="AW255" t="str">
            <v/>
          </cell>
          <cell r="AX255" t="str">
            <v>yes</v>
          </cell>
          <cell r="BA255">
            <v>0</v>
          </cell>
          <cell r="BB255">
            <v>0</v>
          </cell>
          <cell r="BC255">
            <v>7249151.8799999999</v>
          </cell>
          <cell r="BE255">
            <v>0</v>
          </cell>
          <cell r="BF255">
            <v>0</v>
          </cell>
          <cell r="BI255">
            <v>0</v>
          </cell>
          <cell r="BJ255">
            <v>0</v>
          </cell>
          <cell r="BK255">
            <v>0</v>
          </cell>
          <cell r="BL255">
            <v>0</v>
          </cell>
          <cell r="BM255">
            <v>0</v>
          </cell>
        </row>
        <row r="256">
          <cell r="H256" t="str">
            <v>*</v>
          </cell>
          <cell r="BL256">
            <v>0</v>
          </cell>
          <cell r="BM256">
            <v>0</v>
          </cell>
        </row>
        <row r="257">
          <cell r="H257" t="str">
            <v>*</v>
          </cell>
          <cell r="I257" t="str">
            <v>Totals for Maki, Jerrold</v>
          </cell>
          <cell r="J257">
            <v>0</v>
          </cell>
          <cell r="K257">
            <v>0</v>
          </cell>
          <cell r="L257">
            <v>743006.44</v>
          </cell>
          <cell r="M257">
            <v>1282113.1599999999</v>
          </cell>
          <cell r="N257">
            <v>2916467.2299999995</v>
          </cell>
          <cell r="O257">
            <v>871207.93</v>
          </cell>
          <cell r="P257">
            <v>63829.37</v>
          </cell>
          <cell r="Q257">
            <v>593544.06000000006</v>
          </cell>
          <cell r="R257">
            <v>1528581.36</v>
          </cell>
          <cell r="S257">
            <v>333017.17</v>
          </cell>
          <cell r="T257">
            <v>1094235.8899999999</v>
          </cell>
          <cell r="U257">
            <v>1165197.5399999998</v>
          </cell>
          <cell r="V257">
            <v>2592450.5999999996</v>
          </cell>
          <cell r="W257">
            <v>2731583</v>
          </cell>
          <cell r="X257">
            <v>560951.66</v>
          </cell>
          <cell r="Y257">
            <v>0</v>
          </cell>
          <cell r="Z257">
            <v>3292534.66</v>
          </cell>
          <cell r="AA257">
            <v>0</v>
          </cell>
          <cell r="AB257">
            <v>0</v>
          </cell>
          <cell r="AC257">
            <v>0</v>
          </cell>
          <cell r="AD257">
            <v>0</v>
          </cell>
          <cell r="AE257">
            <v>7413566.620000001</v>
          </cell>
          <cell r="AF257">
            <v>10259546.82</v>
          </cell>
          <cell r="AG257">
            <v>38174156</v>
          </cell>
          <cell r="AH257">
            <v>30760589.379999999</v>
          </cell>
          <cell r="AI257">
            <v>27914609.18</v>
          </cell>
          <cell r="AJ257">
            <v>0.19420381212881305</v>
          </cell>
          <cell r="AK257">
            <v>15201133.65</v>
          </cell>
          <cell r="AL257">
            <v>43237215</v>
          </cell>
          <cell r="AM257">
            <v>26386851.241855424</v>
          </cell>
          <cell r="AN257">
            <v>11443410.240155423</v>
          </cell>
          <cell r="AO257">
            <v>2837365.0301554226</v>
          </cell>
          <cell r="AP257">
            <v>11185717.591855422</v>
          </cell>
          <cell r="AQ257">
            <v>16319647.895644575</v>
          </cell>
          <cell r="AR257">
            <v>0.61028101004783553</v>
          </cell>
          <cell r="AU257" t="str">
            <v>*</v>
          </cell>
          <cell r="AZ257" t="str">
            <v>No Ans on $2,025,172</v>
          </cell>
          <cell r="BA257">
            <v>-2427550.7999999998</v>
          </cell>
          <cell r="BC257">
            <v>24757540.909999996</v>
          </cell>
          <cell r="BD257">
            <v>-1999930.3400000003</v>
          </cell>
          <cell r="BE257">
            <v>-693022</v>
          </cell>
          <cell r="BF257">
            <v>-947465.56000000017</v>
          </cell>
          <cell r="BH257">
            <v>-65857.085650000023</v>
          </cell>
          <cell r="BI257">
            <v>-483350.60000000003</v>
          </cell>
          <cell r="BJ257">
            <v>-3157067.3000000007</v>
          </cell>
          <cell r="BK257">
            <v>510713.2670373171</v>
          </cell>
          <cell r="BL257">
            <v>2464046.2700000005</v>
          </cell>
          <cell r="BM257">
            <v>464115.92999999988</v>
          </cell>
        </row>
        <row r="258">
          <cell r="H258" t="str">
            <v>*</v>
          </cell>
          <cell r="BL258">
            <v>0</v>
          </cell>
          <cell r="BM258">
            <v>0</v>
          </cell>
          <cell r="BN258" t="str">
            <v>*</v>
          </cell>
        </row>
        <row r="259">
          <cell r="H259" t="str">
            <v>*</v>
          </cell>
          <cell r="BE259" t="str">
            <v xml:space="preserve"> </v>
          </cell>
          <cell r="BL259">
            <v>0</v>
          </cell>
          <cell r="BM259">
            <v>0</v>
          </cell>
          <cell r="BN259" t="str">
            <v>*</v>
          </cell>
        </row>
        <row r="260">
          <cell r="B260" t="str">
            <v>2003-CLL-014</v>
          </cell>
          <cell r="C260" t="str">
            <v>Hosp. Routine Repl. FY03 C/O</v>
          </cell>
          <cell r="I260" t="str">
            <v>Lab Outreach</v>
          </cell>
          <cell r="AF260">
            <v>-937.42</v>
          </cell>
          <cell r="AG260">
            <v>0</v>
          </cell>
          <cell r="AH260">
            <v>0</v>
          </cell>
          <cell r="AI260">
            <v>937.42</v>
          </cell>
          <cell r="AJ260" t="str">
            <v>n/a</v>
          </cell>
          <cell r="AK260">
            <v>-937.42</v>
          </cell>
          <cell r="AL260">
            <v>0</v>
          </cell>
          <cell r="AM260">
            <v>0</v>
          </cell>
          <cell r="AN260">
            <v>0</v>
          </cell>
          <cell r="AO260">
            <v>937.42</v>
          </cell>
          <cell r="AP260">
            <v>937.42</v>
          </cell>
          <cell r="AX260" t="str">
            <v>no</v>
          </cell>
          <cell r="BB260">
            <v>0</v>
          </cell>
          <cell r="BC260">
            <v>0</v>
          </cell>
          <cell r="BD260">
            <v>-937.42</v>
          </cell>
          <cell r="BE260">
            <v>0</v>
          </cell>
          <cell r="BF260">
            <v>0</v>
          </cell>
          <cell r="BI260">
            <v>0</v>
          </cell>
          <cell r="BJ260">
            <v>-937.42</v>
          </cell>
        </row>
        <row r="261">
          <cell r="B261" t="str">
            <v>2005-LAB-008</v>
          </cell>
          <cell r="C261" t="str">
            <v>Hosp. Routine Repl. FY05 C/O</v>
          </cell>
          <cell r="D261" t="str">
            <v>Hospital Replacement Budget</v>
          </cell>
          <cell r="E261" t="str">
            <v>Prior Years Routine Replacement</v>
          </cell>
          <cell r="H261" t="str">
            <v>*</v>
          </cell>
          <cell r="I261" t="str">
            <v>Satellite Station Remodel</v>
          </cell>
          <cell r="L261">
            <v>0</v>
          </cell>
          <cell r="M261">
            <v>0</v>
          </cell>
          <cell r="N261">
            <v>29985.25</v>
          </cell>
          <cell r="O261">
            <v>0</v>
          </cell>
          <cell r="P261">
            <v>0</v>
          </cell>
          <cell r="Q261">
            <v>0</v>
          </cell>
          <cell r="R261">
            <v>0</v>
          </cell>
          <cell r="S261">
            <v>0</v>
          </cell>
          <cell r="T261">
            <v>0</v>
          </cell>
          <cell r="U261">
            <v>0</v>
          </cell>
          <cell r="V261">
            <v>0</v>
          </cell>
          <cell r="W261">
            <v>0</v>
          </cell>
          <cell r="X261">
            <v>0</v>
          </cell>
          <cell r="Z261">
            <v>0</v>
          </cell>
          <cell r="AD261">
            <v>0</v>
          </cell>
          <cell r="AE261">
            <v>0</v>
          </cell>
          <cell r="AF261">
            <v>0</v>
          </cell>
          <cell r="AG261">
            <v>76756</v>
          </cell>
          <cell r="AH261">
            <v>76756</v>
          </cell>
          <cell r="AI261">
            <v>76756</v>
          </cell>
          <cell r="AJ261">
            <v>0</v>
          </cell>
          <cell r="AK261">
            <v>29985.25</v>
          </cell>
          <cell r="AL261">
            <v>106741</v>
          </cell>
          <cell r="AM261">
            <v>29960.5</v>
          </cell>
          <cell r="AO261">
            <v>0</v>
          </cell>
          <cell r="AP261">
            <v>-24.75</v>
          </cell>
          <cell r="AQ261">
            <v>76780.5</v>
          </cell>
          <cell r="AR261">
            <v>0.28068408577772364</v>
          </cell>
          <cell r="AS261">
            <v>0</v>
          </cell>
          <cell r="AT261">
            <v>0</v>
          </cell>
          <cell r="AU261" t="str">
            <v>*</v>
          </cell>
          <cell r="AW261" t="str">
            <v/>
          </cell>
          <cell r="AX261" t="str">
            <v>No</v>
          </cell>
          <cell r="AZ261">
            <v>0</v>
          </cell>
          <cell r="BA261">
            <v>-76756</v>
          </cell>
          <cell r="BB261">
            <v>0</v>
          </cell>
          <cell r="BC261">
            <v>0</v>
          </cell>
          <cell r="BD261">
            <v>-76756</v>
          </cell>
          <cell r="BE261">
            <v>0</v>
          </cell>
          <cell r="BI261">
            <v>0</v>
          </cell>
          <cell r="BJ261">
            <v>-76756</v>
          </cell>
          <cell r="BK261">
            <v>0</v>
          </cell>
          <cell r="BL261">
            <v>76756</v>
          </cell>
          <cell r="BM261">
            <v>0</v>
          </cell>
        </row>
        <row r="262">
          <cell r="B262" t="str">
            <v>2006-LAB-001</v>
          </cell>
          <cell r="C262" t="str">
            <v>Hosp. Routine Repl. FY06 C/O</v>
          </cell>
          <cell r="D262" t="str">
            <v>Hospital Replacement Budget</v>
          </cell>
          <cell r="E262" t="str">
            <v>Prior Years Routine Replacement</v>
          </cell>
          <cell r="H262" t="str">
            <v>*</v>
          </cell>
          <cell r="I262" t="str">
            <v>Hematology cell analyzer</v>
          </cell>
          <cell r="M262">
            <v>0</v>
          </cell>
          <cell r="N262">
            <v>0</v>
          </cell>
          <cell r="O262">
            <v>0</v>
          </cell>
          <cell r="P262">
            <v>0</v>
          </cell>
          <cell r="Q262">
            <v>0</v>
          </cell>
          <cell r="R262">
            <v>0</v>
          </cell>
          <cell r="S262">
            <v>0</v>
          </cell>
          <cell r="T262">
            <v>0</v>
          </cell>
          <cell r="U262">
            <v>0</v>
          </cell>
          <cell r="V262">
            <v>0</v>
          </cell>
          <cell r="W262">
            <v>0</v>
          </cell>
          <cell r="X262">
            <v>0</v>
          </cell>
          <cell r="Z262">
            <v>0</v>
          </cell>
          <cell r="AD262">
            <v>0</v>
          </cell>
          <cell r="AE262">
            <v>0</v>
          </cell>
          <cell r="AF262">
            <v>120974.18</v>
          </cell>
          <cell r="AG262">
            <v>146375</v>
          </cell>
          <cell r="AH262">
            <v>146375</v>
          </cell>
          <cell r="AI262">
            <v>25400.820000000007</v>
          </cell>
          <cell r="AJ262">
            <v>0</v>
          </cell>
          <cell r="AK262">
            <v>120974.18</v>
          </cell>
          <cell r="AL262">
            <v>146375</v>
          </cell>
          <cell r="AM262">
            <v>120977.875</v>
          </cell>
          <cell r="AN262">
            <v>120977.875</v>
          </cell>
          <cell r="AO262">
            <v>120977.875</v>
          </cell>
          <cell r="AP262">
            <v>3.6950000000069849</v>
          </cell>
          <cell r="AQ262">
            <v>25397.125</v>
          </cell>
          <cell r="AR262">
            <v>0.82649274124679761</v>
          </cell>
          <cell r="AS262">
            <v>0</v>
          </cell>
          <cell r="AT262">
            <v>0</v>
          </cell>
          <cell r="AU262" t="str">
            <v>*</v>
          </cell>
          <cell r="AW262" t="str">
            <v/>
          </cell>
          <cell r="AX262" t="str">
            <v>No</v>
          </cell>
          <cell r="AZ262" t="str">
            <v>Purchase Already Complete (PO Number S08-59699A-C)</v>
          </cell>
          <cell r="BA262">
            <v>-146375</v>
          </cell>
          <cell r="BB262">
            <v>0</v>
          </cell>
          <cell r="BC262">
            <v>0</v>
          </cell>
          <cell r="BD262">
            <v>-25400.820000000007</v>
          </cell>
          <cell r="BE262">
            <v>0</v>
          </cell>
          <cell r="BH262">
            <v>3.6950000000069849</v>
          </cell>
          <cell r="BI262">
            <v>0</v>
          </cell>
          <cell r="BJ262">
            <v>-25400.820000000007</v>
          </cell>
          <cell r="BK262">
            <v>137491.19375000001</v>
          </cell>
          <cell r="BL262">
            <v>25400.820000000007</v>
          </cell>
          <cell r="BM262">
            <v>0</v>
          </cell>
          <cell r="BN262" t="str">
            <v>Carryover remaining commitments after LTD spending or cancel Pos</v>
          </cell>
        </row>
        <row r="263">
          <cell r="B263" t="str">
            <v>2006-LAB-002</v>
          </cell>
          <cell r="C263" t="str">
            <v>Hosp. Routine Repl. FY06 C/O</v>
          </cell>
          <cell r="D263" t="str">
            <v>Hospital Replacement Budget</v>
          </cell>
          <cell r="E263" t="str">
            <v>Prior Years Routine Replacement</v>
          </cell>
          <cell r="H263" t="str">
            <v>*</v>
          </cell>
          <cell r="I263" t="str">
            <v>Lead analyzer</v>
          </cell>
          <cell r="M263">
            <v>0</v>
          </cell>
          <cell r="N263">
            <v>0</v>
          </cell>
          <cell r="O263">
            <v>0</v>
          </cell>
          <cell r="P263">
            <v>0</v>
          </cell>
          <cell r="Q263">
            <v>0</v>
          </cell>
          <cell r="R263">
            <v>0</v>
          </cell>
          <cell r="S263">
            <v>0</v>
          </cell>
          <cell r="T263">
            <v>0</v>
          </cell>
          <cell r="U263">
            <v>196881.98</v>
          </cell>
          <cell r="V263">
            <v>196881.98</v>
          </cell>
          <cell r="W263">
            <v>0</v>
          </cell>
          <cell r="X263">
            <v>0</v>
          </cell>
          <cell r="Z263">
            <v>0</v>
          </cell>
          <cell r="AD263">
            <v>0</v>
          </cell>
          <cell r="AE263">
            <v>196881.98</v>
          </cell>
          <cell r="AF263">
            <v>196881.98</v>
          </cell>
          <cell r="AG263">
            <v>290922</v>
          </cell>
          <cell r="AH263">
            <v>94040.01999999999</v>
          </cell>
          <cell r="AI263">
            <v>94040.01999999999</v>
          </cell>
          <cell r="AJ263">
            <v>0.67675177538996711</v>
          </cell>
          <cell r="AK263">
            <v>196881.98</v>
          </cell>
          <cell r="AL263">
            <v>290922</v>
          </cell>
          <cell r="AM263">
            <v>196759.8345</v>
          </cell>
          <cell r="AN263">
            <v>196759.8345</v>
          </cell>
          <cell r="AO263">
            <v>-122.14550000001327</v>
          </cell>
          <cell r="AP263">
            <v>-122.14550000001327</v>
          </cell>
          <cell r="AQ263">
            <v>94162.165500000003</v>
          </cell>
          <cell r="AR263">
            <v>0.67633191886485033</v>
          </cell>
          <cell r="AS263">
            <v>0</v>
          </cell>
          <cell r="AT263">
            <v>0</v>
          </cell>
          <cell r="AU263" t="str">
            <v>*</v>
          </cell>
          <cell r="AW263" t="str">
            <v/>
          </cell>
          <cell r="AX263" t="str">
            <v>No</v>
          </cell>
          <cell r="AZ263" t="str">
            <v>Purchase Already Complete (PO Number S08-38998A-C)</v>
          </cell>
          <cell r="BA263">
            <v>-94040.01999999999</v>
          </cell>
          <cell r="BB263">
            <v>0</v>
          </cell>
          <cell r="BC263">
            <v>0</v>
          </cell>
          <cell r="BD263">
            <v>-94040.01999999999</v>
          </cell>
          <cell r="BE263">
            <v>0</v>
          </cell>
          <cell r="BI263">
            <v>0</v>
          </cell>
          <cell r="BJ263">
            <v>-94040.01999999999</v>
          </cell>
          <cell r="BK263">
            <v>0</v>
          </cell>
          <cell r="BL263">
            <v>94040.01999999999</v>
          </cell>
          <cell r="BM263">
            <v>0</v>
          </cell>
        </row>
        <row r="264">
          <cell r="B264" t="str">
            <v>2007-LAB-002</v>
          </cell>
          <cell r="C264" t="str">
            <v>Hosp. Routine Repl. FY07 C/O</v>
          </cell>
          <cell r="D264" t="str">
            <v>Hospital Replacement Budget</v>
          </cell>
          <cell r="E264" t="str">
            <v>Prior Years Routine Replacement</v>
          </cell>
          <cell r="H264" t="str">
            <v>*</v>
          </cell>
          <cell r="I264" t="str">
            <v>Leica EM UC 6  Ultramicrotome</v>
          </cell>
          <cell r="N264">
            <v>0</v>
          </cell>
          <cell r="O264">
            <v>0</v>
          </cell>
          <cell r="P264">
            <v>0</v>
          </cell>
          <cell r="Q264">
            <v>0</v>
          </cell>
          <cell r="R264">
            <v>0</v>
          </cell>
          <cell r="S264">
            <v>0</v>
          </cell>
          <cell r="T264">
            <v>0</v>
          </cell>
          <cell r="U264">
            <v>0</v>
          </cell>
          <cell r="V264">
            <v>0</v>
          </cell>
          <cell r="W264">
            <v>43760.06</v>
          </cell>
          <cell r="X264">
            <v>0</v>
          </cell>
          <cell r="Z264">
            <v>43760.06</v>
          </cell>
          <cell r="AD264">
            <v>0</v>
          </cell>
          <cell r="AE264">
            <v>43760.06</v>
          </cell>
          <cell r="AF264">
            <v>43760.06</v>
          </cell>
          <cell r="AG264">
            <v>46193</v>
          </cell>
          <cell r="AH264">
            <v>2432.9400000000023</v>
          </cell>
          <cell r="AI264">
            <v>2432.9400000000023</v>
          </cell>
          <cell r="AJ264">
            <v>0.94733098088454959</v>
          </cell>
          <cell r="AK264">
            <v>43760.06</v>
          </cell>
          <cell r="AL264">
            <v>46193</v>
          </cell>
          <cell r="AM264">
            <v>43760.0625</v>
          </cell>
          <cell r="AN264">
            <v>43760.0625</v>
          </cell>
          <cell r="AO264">
            <v>2.5000000023283064E-3</v>
          </cell>
          <cell r="AP264">
            <v>2.5000000023283064E-3</v>
          </cell>
          <cell r="AQ264">
            <v>2432.9375</v>
          </cell>
          <cell r="AR264">
            <v>0.9473310350053038</v>
          </cell>
          <cell r="AS264">
            <v>0</v>
          </cell>
          <cell r="AT264">
            <v>0</v>
          </cell>
          <cell r="AU264" t="str">
            <v>*</v>
          </cell>
          <cell r="AW264" t="str">
            <v/>
          </cell>
          <cell r="AX264" t="str">
            <v>No</v>
          </cell>
          <cell r="AZ264" t="str">
            <v>Purchase Already Complete (PO Number S08-36381A)</v>
          </cell>
          <cell r="BA264">
            <v>-2432.9400000000023</v>
          </cell>
          <cell r="BB264">
            <v>0</v>
          </cell>
          <cell r="BC264">
            <v>0</v>
          </cell>
          <cell r="BD264">
            <v>-2432.9400000000023</v>
          </cell>
          <cell r="BE264">
            <v>0</v>
          </cell>
          <cell r="BI264">
            <v>0</v>
          </cell>
          <cell r="BJ264">
            <v>-2432.9400000000023</v>
          </cell>
          <cell r="BK264">
            <v>0</v>
          </cell>
          <cell r="BL264">
            <v>2432.9400000000023</v>
          </cell>
          <cell r="BM264">
            <v>0</v>
          </cell>
        </row>
        <row r="265">
          <cell r="B265" t="str">
            <v>2007-LAB-004</v>
          </cell>
          <cell r="C265" t="str">
            <v>Hosp. Routine Repl. FY07 C/O</v>
          </cell>
          <cell r="D265" t="str">
            <v>Hospital Replacement Budget</v>
          </cell>
          <cell r="E265" t="str">
            <v>Prior Years Routine Replacement</v>
          </cell>
          <cell r="H265" t="str">
            <v>*</v>
          </cell>
          <cell r="I265" t="str">
            <v>5 Microm Automated Microtomes</v>
          </cell>
          <cell r="N265">
            <v>0</v>
          </cell>
          <cell r="O265">
            <v>0</v>
          </cell>
          <cell r="P265">
            <v>0</v>
          </cell>
          <cell r="Q265">
            <v>0</v>
          </cell>
          <cell r="R265">
            <v>0</v>
          </cell>
          <cell r="S265">
            <v>0</v>
          </cell>
          <cell r="T265">
            <v>0</v>
          </cell>
          <cell r="U265">
            <v>68922.570000000007</v>
          </cell>
          <cell r="V265">
            <v>68922.570000000007</v>
          </cell>
          <cell r="W265">
            <v>0</v>
          </cell>
          <cell r="X265">
            <v>0</v>
          </cell>
          <cell r="Z265">
            <v>0</v>
          </cell>
          <cell r="AD265">
            <v>0</v>
          </cell>
          <cell r="AE265">
            <v>68922.570000000007</v>
          </cell>
          <cell r="AF265">
            <v>68922.570000000007</v>
          </cell>
          <cell r="AG265">
            <v>92261</v>
          </cell>
          <cell r="AH265">
            <v>23338.429999999993</v>
          </cell>
          <cell r="AI265">
            <v>23338.429999999993</v>
          </cell>
          <cell r="AJ265">
            <v>0.74703905225393186</v>
          </cell>
          <cell r="AK265">
            <v>68922.570000000007</v>
          </cell>
          <cell r="AL265">
            <v>92261</v>
          </cell>
          <cell r="AM265">
            <v>69266.074999999997</v>
          </cell>
          <cell r="AN265">
            <v>69266.074999999997</v>
          </cell>
          <cell r="AO265">
            <v>343.5049999999901</v>
          </cell>
          <cell r="AP265">
            <v>343.5049999999901</v>
          </cell>
          <cell r="AQ265">
            <v>22994.925000000003</v>
          </cell>
          <cell r="AR265">
            <v>0.75076223973293155</v>
          </cell>
          <cell r="AS265">
            <v>0</v>
          </cell>
          <cell r="AT265">
            <v>0</v>
          </cell>
          <cell r="AU265" t="str">
            <v>*</v>
          </cell>
          <cell r="AW265" t="str">
            <v/>
          </cell>
          <cell r="AX265" t="str">
            <v>No</v>
          </cell>
          <cell r="AZ265" t="str">
            <v>Purchase Already Complete (PO Number S08-36393A)</v>
          </cell>
          <cell r="BA265">
            <v>-23338.429999999993</v>
          </cell>
          <cell r="BB265">
            <v>0</v>
          </cell>
          <cell r="BC265">
            <v>0</v>
          </cell>
          <cell r="BD265">
            <v>-23338.429999999993</v>
          </cell>
          <cell r="BE265">
            <v>0</v>
          </cell>
          <cell r="BI265">
            <v>0</v>
          </cell>
          <cell r="BJ265">
            <v>-23338.429999999993</v>
          </cell>
          <cell r="BK265">
            <v>0</v>
          </cell>
          <cell r="BL265">
            <v>23338.429999999993</v>
          </cell>
          <cell r="BM265">
            <v>0</v>
          </cell>
        </row>
        <row r="266">
          <cell r="B266" t="str">
            <v>2007-LAB-005</v>
          </cell>
          <cell r="C266" t="str">
            <v>Hosp. Routine Repl. FY07 C/O</v>
          </cell>
          <cell r="D266" t="str">
            <v>Hospital Replacement Budget</v>
          </cell>
          <cell r="E266" t="str">
            <v>Prior Years Routine Replacement</v>
          </cell>
          <cell r="H266" t="str">
            <v>*</v>
          </cell>
          <cell r="I266" t="str">
            <v>Tissue-Tek Equipment Histology</v>
          </cell>
          <cell r="N266">
            <v>0</v>
          </cell>
          <cell r="O266">
            <v>0</v>
          </cell>
          <cell r="P266">
            <v>0</v>
          </cell>
          <cell r="Q266">
            <v>0</v>
          </cell>
          <cell r="R266">
            <v>0</v>
          </cell>
          <cell r="S266">
            <v>0</v>
          </cell>
          <cell r="T266">
            <v>0</v>
          </cell>
          <cell r="U266">
            <v>0</v>
          </cell>
          <cell r="V266">
            <v>0</v>
          </cell>
          <cell r="W266">
            <v>0</v>
          </cell>
          <cell r="X266">
            <v>0</v>
          </cell>
          <cell r="Z266">
            <v>0</v>
          </cell>
          <cell r="AD266">
            <v>0</v>
          </cell>
          <cell r="AE266">
            <v>0</v>
          </cell>
          <cell r="AF266">
            <v>86341.45</v>
          </cell>
          <cell r="AG266">
            <v>91779</v>
          </cell>
          <cell r="AH266">
            <v>91779</v>
          </cell>
          <cell r="AI266">
            <v>5437.5500000000029</v>
          </cell>
          <cell r="AJ266">
            <v>0</v>
          </cell>
          <cell r="AK266">
            <v>86341.45</v>
          </cell>
          <cell r="AL266">
            <v>91779</v>
          </cell>
          <cell r="AM266">
            <v>86451.074999999997</v>
          </cell>
          <cell r="AN266">
            <v>86451.074999999997</v>
          </cell>
          <cell r="AO266">
            <v>86451.074999999997</v>
          </cell>
          <cell r="AP266">
            <v>109.625</v>
          </cell>
          <cell r="AQ266">
            <v>5327.9250000000029</v>
          </cell>
          <cell r="AR266">
            <v>0.9419483215114568</v>
          </cell>
          <cell r="AS266">
            <v>0</v>
          </cell>
          <cell r="AT266">
            <v>0</v>
          </cell>
          <cell r="AU266" t="str">
            <v>*</v>
          </cell>
          <cell r="AW266" t="str">
            <v/>
          </cell>
          <cell r="AX266" t="str">
            <v>No</v>
          </cell>
          <cell r="AZ266" t="str">
            <v>Purchase Already Complete (PO Number S08-36424A)</v>
          </cell>
          <cell r="BA266">
            <v>-91779</v>
          </cell>
          <cell r="BB266">
            <v>0</v>
          </cell>
          <cell r="BC266">
            <v>0</v>
          </cell>
          <cell r="BD266">
            <v>-5437.5500000000029</v>
          </cell>
          <cell r="BE266">
            <v>0</v>
          </cell>
          <cell r="BH266">
            <v>109.625</v>
          </cell>
          <cell r="BI266">
            <v>0</v>
          </cell>
          <cell r="BJ266">
            <v>-5437.5500000000029</v>
          </cell>
          <cell r="BK266">
            <v>86451.074999999997</v>
          </cell>
          <cell r="BL266">
            <v>5437.5500000000029</v>
          </cell>
          <cell r="BM266">
            <v>0</v>
          </cell>
          <cell r="BN266" t="str">
            <v>Carryover remaining commitments after LTD spending or cancel Pos</v>
          </cell>
        </row>
        <row r="267">
          <cell r="B267" t="str">
            <v>2007-LAB-006</v>
          </cell>
          <cell r="C267" t="str">
            <v>Hosp. Routine Repl. FY07 C/O</v>
          </cell>
          <cell r="D267" t="str">
            <v>Hospital Replacement Budget</v>
          </cell>
          <cell r="E267" t="str">
            <v>Prior Years Routine Replacement</v>
          </cell>
          <cell r="H267" t="str">
            <v>*</v>
          </cell>
          <cell r="I267" t="str">
            <v>Autom Cell Processor-Transf.</v>
          </cell>
          <cell r="N267">
            <v>0</v>
          </cell>
          <cell r="O267">
            <v>0</v>
          </cell>
          <cell r="P267">
            <v>0</v>
          </cell>
          <cell r="Q267">
            <v>0</v>
          </cell>
          <cell r="R267">
            <v>0</v>
          </cell>
          <cell r="S267">
            <v>0</v>
          </cell>
          <cell r="T267">
            <v>0</v>
          </cell>
          <cell r="U267">
            <v>0</v>
          </cell>
          <cell r="V267">
            <v>0</v>
          </cell>
          <cell r="W267">
            <v>0</v>
          </cell>
          <cell r="X267">
            <v>0</v>
          </cell>
          <cell r="Z267">
            <v>0</v>
          </cell>
          <cell r="AD267">
            <v>0</v>
          </cell>
          <cell r="AE267">
            <v>0</v>
          </cell>
          <cell r="AF267">
            <v>0</v>
          </cell>
          <cell r="AG267">
            <v>211170</v>
          </cell>
          <cell r="AH267">
            <v>211170</v>
          </cell>
          <cell r="AI267">
            <v>211170</v>
          </cell>
          <cell r="AJ267">
            <v>0</v>
          </cell>
          <cell r="AK267">
            <v>0</v>
          </cell>
          <cell r="AL267">
            <v>211170</v>
          </cell>
          <cell r="AM267">
            <v>0</v>
          </cell>
          <cell r="AO267">
            <v>0</v>
          </cell>
          <cell r="AP267">
            <v>0</v>
          </cell>
          <cell r="AQ267">
            <v>211170</v>
          </cell>
          <cell r="AR267">
            <v>0</v>
          </cell>
          <cell r="AS267">
            <v>0</v>
          </cell>
          <cell r="AT267">
            <v>0</v>
          </cell>
          <cell r="AU267" t="str">
            <v>*</v>
          </cell>
          <cell r="AW267" t="str">
            <v>No PRs</v>
          </cell>
          <cell r="AX267" t="str">
            <v>Yes</v>
          </cell>
          <cell r="AY267" t="str">
            <v>Currently in negotiations with the vendor now for the Echo machines for a FY08 purchase.  This will help transfusion services meet the turnaround time for stat blood typing where compliance is now around 50%</v>
          </cell>
          <cell r="AZ267" t="str">
            <v>CC 75042</v>
          </cell>
          <cell r="BA267">
            <v>0</v>
          </cell>
          <cell r="BB267">
            <v>0</v>
          </cell>
          <cell r="BC267">
            <v>211170</v>
          </cell>
          <cell r="BE267">
            <v>0</v>
          </cell>
          <cell r="BI267">
            <v>0</v>
          </cell>
          <cell r="BJ267">
            <v>0</v>
          </cell>
          <cell r="BK267">
            <v>0</v>
          </cell>
          <cell r="BL267">
            <v>0</v>
          </cell>
          <cell r="BM267">
            <v>0</v>
          </cell>
        </row>
        <row r="268">
          <cell r="B268" t="str">
            <v>2007-LAB-009</v>
          </cell>
          <cell r="C268" t="str">
            <v>Hosp. Routine Repl. FY07 C/O</v>
          </cell>
          <cell r="D268" t="str">
            <v>Hospital Replacement Budget</v>
          </cell>
          <cell r="E268" t="str">
            <v>Prior Years Routine Replacement</v>
          </cell>
          <cell r="H268" t="str">
            <v>*</v>
          </cell>
          <cell r="I268" t="str">
            <v>Upgrade CytoVision</v>
          </cell>
          <cell r="N268">
            <v>146943.96</v>
          </cell>
          <cell r="O268">
            <v>0</v>
          </cell>
          <cell r="P268">
            <v>47370.2</v>
          </cell>
          <cell r="Q268">
            <v>0</v>
          </cell>
          <cell r="R268">
            <v>47370.2</v>
          </cell>
          <cell r="S268">
            <v>0</v>
          </cell>
          <cell r="T268">
            <v>0</v>
          </cell>
          <cell r="U268">
            <v>0</v>
          </cell>
          <cell r="V268">
            <v>0</v>
          </cell>
          <cell r="W268">
            <v>0</v>
          </cell>
          <cell r="X268">
            <v>0</v>
          </cell>
          <cell r="Z268">
            <v>0</v>
          </cell>
          <cell r="AD268">
            <v>0</v>
          </cell>
          <cell r="AE268">
            <v>47370.2</v>
          </cell>
          <cell r="AF268">
            <v>47370.2</v>
          </cell>
          <cell r="AG268">
            <v>48057</v>
          </cell>
          <cell r="AH268">
            <v>686.80000000000291</v>
          </cell>
          <cell r="AI268">
            <v>686.80000000000291</v>
          </cell>
          <cell r="AJ268">
            <v>0.98570863765944605</v>
          </cell>
          <cell r="AK268">
            <v>194314.15999999997</v>
          </cell>
          <cell r="AL268">
            <v>195001</v>
          </cell>
          <cell r="AM268">
            <v>194314.16249999998</v>
          </cell>
          <cell r="AO268">
            <v>-47370.2</v>
          </cell>
          <cell r="AP268">
            <v>2.5000000023283064E-3</v>
          </cell>
          <cell r="AQ268">
            <v>686.83750000002328</v>
          </cell>
          <cell r="AR268">
            <v>0.99647777447295127</v>
          </cell>
          <cell r="AS268">
            <v>0</v>
          </cell>
          <cell r="AT268">
            <v>0</v>
          </cell>
          <cell r="AU268" t="str">
            <v>*</v>
          </cell>
          <cell r="AW268" t="str">
            <v/>
          </cell>
          <cell r="AX268" t="str">
            <v>No</v>
          </cell>
          <cell r="AZ268">
            <v>0</v>
          </cell>
          <cell r="BA268">
            <v>-686.80000000000291</v>
          </cell>
          <cell r="BB268">
            <v>0</v>
          </cell>
          <cell r="BC268">
            <v>0</v>
          </cell>
          <cell r="BD268">
            <v>-686.80000000000291</v>
          </cell>
          <cell r="BE268">
            <v>0</v>
          </cell>
          <cell r="BI268">
            <v>0</v>
          </cell>
          <cell r="BJ268">
            <v>-686.80000000000291</v>
          </cell>
          <cell r="BK268">
            <v>0</v>
          </cell>
          <cell r="BL268">
            <v>686.80000000000291</v>
          </cell>
          <cell r="BM268">
            <v>0</v>
          </cell>
        </row>
        <row r="269">
          <cell r="B269" t="str">
            <v>2007-LAB-010</v>
          </cell>
          <cell r="C269" t="str">
            <v>Hosp. Routine Repl. FY07 C/O</v>
          </cell>
          <cell r="D269" t="str">
            <v>Hospital Replacement Budget</v>
          </cell>
          <cell r="E269" t="str">
            <v>Prior Years Routine Replacement</v>
          </cell>
          <cell r="H269" t="str">
            <v>*</v>
          </cell>
          <cell r="I269" t="str">
            <v>High Throughput ELISA System</v>
          </cell>
          <cell r="N269">
            <v>0</v>
          </cell>
          <cell r="O269">
            <v>0</v>
          </cell>
          <cell r="P269">
            <v>0</v>
          </cell>
          <cell r="Q269">
            <v>0</v>
          </cell>
          <cell r="R269">
            <v>0</v>
          </cell>
          <cell r="S269">
            <v>0</v>
          </cell>
          <cell r="T269">
            <v>0</v>
          </cell>
          <cell r="U269">
            <v>0</v>
          </cell>
          <cell r="V269">
            <v>0</v>
          </cell>
          <cell r="W269">
            <v>0</v>
          </cell>
          <cell r="X269">
            <v>0</v>
          </cell>
          <cell r="Z269">
            <v>0</v>
          </cell>
          <cell r="AD269">
            <v>0</v>
          </cell>
          <cell r="AE269">
            <v>0</v>
          </cell>
          <cell r="AF269">
            <v>0</v>
          </cell>
          <cell r="AG269">
            <v>325806</v>
          </cell>
          <cell r="AH269">
            <v>325806</v>
          </cell>
          <cell r="AI269">
            <v>325806</v>
          </cell>
          <cell r="AJ269">
            <v>0</v>
          </cell>
          <cell r="AK269">
            <v>0</v>
          </cell>
          <cell r="AL269">
            <v>325806</v>
          </cell>
          <cell r="AM269">
            <v>305265</v>
          </cell>
          <cell r="AN269">
            <v>305265</v>
          </cell>
          <cell r="AO269">
            <v>305265</v>
          </cell>
          <cell r="AP269">
            <v>305265</v>
          </cell>
          <cell r="AQ269">
            <v>20541</v>
          </cell>
          <cell r="AR269">
            <v>0.93695327894513913</v>
          </cell>
          <cell r="AS269">
            <v>0</v>
          </cell>
          <cell r="AT269">
            <v>0</v>
          </cell>
          <cell r="AU269" t="str">
            <v>*</v>
          </cell>
          <cell r="AW269" t="str">
            <v/>
          </cell>
          <cell r="AX269" t="str">
            <v>Yes</v>
          </cell>
          <cell r="AY269" t="str">
            <v>PR sent to capital assets 5/23/2008, PR# 0175975</v>
          </cell>
          <cell r="AZ269" t="str">
            <v>CC 75052</v>
          </cell>
          <cell r="BA269">
            <v>0</v>
          </cell>
          <cell r="BB269">
            <v>0</v>
          </cell>
          <cell r="BC269">
            <v>325806</v>
          </cell>
          <cell r="BE269">
            <v>0</v>
          </cell>
          <cell r="BI269">
            <v>0</v>
          </cell>
          <cell r="BJ269">
            <v>0</v>
          </cell>
          <cell r="BK269">
            <v>0</v>
          </cell>
          <cell r="BL269">
            <v>0</v>
          </cell>
          <cell r="BM269">
            <v>0</v>
          </cell>
        </row>
        <row r="270">
          <cell r="B270" t="str">
            <v>2007-LAB-012</v>
          </cell>
          <cell r="C270" t="str">
            <v>Hosp. Routine Repl. FY07 C/O</v>
          </cell>
          <cell r="D270" t="str">
            <v>Hospital Replacement Budget</v>
          </cell>
          <cell r="E270" t="str">
            <v>Prior Years Routine Replacement</v>
          </cell>
          <cell r="H270" t="str">
            <v>*</v>
          </cell>
          <cell r="I270" t="str">
            <v>Nucleic Acid Extraction System</v>
          </cell>
          <cell r="N270">
            <v>0</v>
          </cell>
          <cell r="O270">
            <v>0</v>
          </cell>
          <cell r="P270">
            <v>0</v>
          </cell>
          <cell r="Q270">
            <v>0</v>
          </cell>
          <cell r="R270">
            <v>0</v>
          </cell>
          <cell r="S270">
            <v>209883.87</v>
          </cell>
          <cell r="T270">
            <v>0</v>
          </cell>
          <cell r="U270">
            <v>0</v>
          </cell>
          <cell r="V270">
            <v>209883.87</v>
          </cell>
          <cell r="W270">
            <v>0</v>
          </cell>
          <cell r="X270">
            <v>0</v>
          </cell>
          <cell r="Z270">
            <v>0</v>
          </cell>
          <cell r="AD270">
            <v>0</v>
          </cell>
          <cell r="AE270">
            <v>209883.87</v>
          </cell>
          <cell r="AF270">
            <v>209883.87</v>
          </cell>
          <cell r="AG270">
            <v>211170</v>
          </cell>
          <cell r="AH270">
            <v>1286.1300000000047</v>
          </cell>
          <cell r="AI270">
            <v>1286.1300000000047</v>
          </cell>
          <cell r="AJ270">
            <v>0.99390950419093615</v>
          </cell>
          <cell r="AK270">
            <v>209883.87</v>
          </cell>
          <cell r="AL270">
            <v>211170</v>
          </cell>
          <cell r="AM270">
            <v>209716.537625</v>
          </cell>
          <cell r="AO270">
            <v>-209883.87</v>
          </cell>
          <cell r="AP270">
            <v>-167.33237499999814</v>
          </cell>
          <cell r="AQ270">
            <v>1453.4623750000028</v>
          </cell>
          <cell r="AR270">
            <v>0.99311709819103089</v>
          </cell>
          <cell r="AS270">
            <v>0</v>
          </cell>
          <cell r="AT270">
            <v>0</v>
          </cell>
          <cell r="AU270" t="str">
            <v>*</v>
          </cell>
          <cell r="AW270" t="str">
            <v/>
          </cell>
          <cell r="AX270" t="str">
            <v>No</v>
          </cell>
          <cell r="AZ270">
            <v>0</v>
          </cell>
          <cell r="BA270">
            <v>-1286.1300000000047</v>
          </cell>
          <cell r="BB270">
            <v>0</v>
          </cell>
          <cell r="BC270">
            <v>0</v>
          </cell>
          <cell r="BD270">
            <v>-1286.1300000000047</v>
          </cell>
          <cell r="BE270">
            <v>0</v>
          </cell>
          <cell r="BI270">
            <v>0</v>
          </cell>
          <cell r="BJ270">
            <v>-1286.1300000000047</v>
          </cell>
          <cell r="BK270">
            <v>0</v>
          </cell>
          <cell r="BL270">
            <v>1286.1300000000047</v>
          </cell>
          <cell r="BM270">
            <v>0</v>
          </cell>
        </row>
        <row r="271">
          <cell r="B271" t="str">
            <v>2007-LAB-013</v>
          </cell>
          <cell r="C271" t="str">
            <v>Hosp. Routine Repl. FY07 C/O</v>
          </cell>
          <cell r="D271" t="str">
            <v>Hospital Replacement Budget</v>
          </cell>
          <cell r="E271" t="str">
            <v>Prior Years Routine Replacement</v>
          </cell>
          <cell r="H271" t="str">
            <v>*</v>
          </cell>
          <cell r="I271" t="str">
            <v>Amino Acid Analyzer</v>
          </cell>
          <cell r="N271">
            <v>0</v>
          </cell>
          <cell r="O271">
            <v>0</v>
          </cell>
          <cell r="P271">
            <v>0</v>
          </cell>
          <cell r="Q271">
            <v>0</v>
          </cell>
          <cell r="R271">
            <v>0</v>
          </cell>
          <cell r="S271">
            <v>0</v>
          </cell>
          <cell r="T271">
            <v>0</v>
          </cell>
          <cell r="U271">
            <v>0</v>
          </cell>
          <cell r="V271">
            <v>0</v>
          </cell>
          <cell r="W271">
            <v>0</v>
          </cell>
          <cell r="X271">
            <v>0</v>
          </cell>
          <cell r="Z271">
            <v>0</v>
          </cell>
          <cell r="AD271">
            <v>0</v>
          </cell>
          <cell r="AE271">
            <v>0</v>
          </cell>
          <cell r="AF271">
            <v>0</v>
          </cell>
          <cell r="AG271">
            <v>120669</v>
          </cell>
          <cell r="AH271">
            <v>120669</v>
          </cell>
          <cell r="AI271">
            <v>120669</v>
          </cell>
          <cell r="AJ271">
            <v>0</v>
          </cell>
          <cell r="AK271">
            <v>0</v>
          </cell>
          <cell r="AL271">
            <v>120669</v>
          </cell>
          <cell r="AM271">
            <v>0</v>
          </cell>
          <cell r="AO271">
            <v>0</v>
          </cell>
          <cell r="AP271">
            <v>0</v>
          </cell>
          <cell r="AQ271">
            <v>120669</v>
          </cell>
          <cell r="AR271">
            <v>0</v>
          </cell>
          <cell r="AS271">
            <v>0</v>
          </cell>
          <cell r="AT271">
            <v>0</v>
          </cell>
          <cell r="AU271" t="str">
            <v>*</v>
          </cell>
          <cell r="AW271" t="str">
            <v>No PRs</v>
          </cell>
          <cell r="AX271" t="str">
            <v>No</v>
          </cell>
          <cell r="AY271" t="str">
            <v>This project won't need to be funded contigent upon the approval of FY09 Capital item CC75037-01 for FY09 Funding (ranked #7 for items over $50k)</v>
          </cell>
          <cell r="AZ271" t="str">
            <v>CC 75037</v>
          </cell>
          <cell r="BA271">
            <v>-120669</v>
          </cell>
          <cell r="BB271">
            <v>0</v>
          </cell>
          <cell r="BC271">
            <v>0</v>
          </cell>
          <cell r="BD271">
            <v>-120669</v>
          </cell>
          <cell r="BE271">
            <v>0</v>
          </cell>
          <cell r="BI271">
            <v>0</v>
          </cell>
          <cell r="BJ271">
            <v>-120669</v>
          </cell>
          <cell r="BK271">
            <v>0</v>
          </cell>
          <cell r="BL271">
            <v>120669</v>
          </cell>
          <cell r="BM271">
            <v>0</v>
          </cell>
        </row>
        <row r="272">
          <cell r="B272" t="str">
            <v>2007-LAB-014</v>
          </cell>
          <cell r="C272" t="str">
            <v>Hosp. Routine Repl. FY07 C/O</v>
          </cell>
          <cell r="D272" t="str">
            <v>Hospital Replacement Budget</v>
          </cell>
          <cell r="E272" t="str">
            <v>Prior Years Routine Replacement</v>
          </cell>
          <cell r="H272" t="str">
            <v>*</v>
          </cell>
          <cell r="I272" t="str">
            <v>GCMS with Autosampler system</v>
          </cell>
          <cell r="N272">
            <v>0</v>
          </cell>
          <cell r="O272">
            <v>0</v>
          </cell>
          <cell r="P272">
            <v>0</v>
          </cell>
          <cell r="Q272">
            <v>0</v>
          </cell>
          <cell r="R272">
            <v>0</v>
          </cell>
          <cell r="S272">
            <v>0</v>
          </cell>
          <cell r="T272">
            <v>0</v>
          </cell>
          <cell r="U272">
            <v>0</v>
          </cell>
          <cell r="V272">
            <v>0</v>
          </cell>
          <cell r="W272">
            <v>0</v>
          </cell>
          <cell r="X272">
            <v>0</v>
          </cell>
          <cell r="Z272">
            <v>0</v>
          </cell>
          <cell r="AD272">
            <v>0</v>
          </cell>
          <cell r="AE272">
            <v>0</v>
          </cell>
          <cell r="AF272">
            <v>0</v>
          </cell>
          <cell r="AG272">
            <v>114634</v>
          </cell>
          <cell r="AH272">
            <v>114634</v>
          </cell>
          <cell r="AI272">
            <v>114634</v>
          </cell>
          <cell r="AJ272">
            <v>0</v>
          </cell>
          <cell r="AK272">
            <v>0</v>
          </cell>
          <cell r="AL272">
            <v>114634</v>
          </cell>
          <cell r="AM272">
            <v>0</v>
          </cell>
          <cell r="AO272">
            <v>0</v>
          </cell>
          <cell r="AP272">
            <v>0</v>
          </cell>
          <cell r="AQ272">
            <v>114634</v>
          </cell>
          <cell r="AR272">
            <v>0</v>
          </cell>
          <cell r="AS272">
            <v>0</v>
          </cell>
          <cell r="AT272">
            <v>0</v>
          </cell>
          <cell r="AU272" t="str">
            <v>*</v>
          </cell>
          <cell r="AW272" t="str">
            <v>No PRs</v>
          </cell>
          <cell r="AX272" t="str">
            <v>Yes</v>
          </cell>
          <cell r="AY272" t="str">
            <v>Plan to spend in FY08, contigent on vendor and SHC agreement on  legal addendum language in a  timely manner</v>
          </cell>
          <cell r="AZ272" t="str">
            <v>CC 75037</v>
          </cell>
          <cell r="BA272">
            <v>0</v>
          </cell>
          <cell r="BB272">
            <v>0</v>
          </cell>
          <cell r="BC272">
            <v>114634</v>
          </cell>
          <cell r="BE272">
            <v>0</v>
          </cell>
          <cell r="BI272">
            <v>0</v>
          </cell>
          <cell r="BJ272">
            <v>0</v>
          </cell>
          <cell r="BK272">
            <v>0</v>
          </cell>
          <cell r="BL272">
            <v>0</v>
          </cell>
          <cell r="BM272">
            <v>0</v>
          </cell>
        </row>
        <row r="273">
          <cell r="B273" t="str">
            <v>2007-LAB-201</v>
          </cell>
          <cell r="C273" t="str">
            <v>Hosp. Routine Repl. FY07 C/O</v>
          </cell>
          <cell r="D273" t="str">
            <v>Hospital Replacement Budget</v>
          </cell>
          <cell r="E273" t="str">
            <v>Prior Years Routine Replacement</v>
          </cell>
          <cell r="H273" t="str">
            <v>*</v>
          </cell>
          <cell r="I273" t="str">
            <v>3 Ultramicrotomy Diamond Knife</v>
          </cell>
          <cell r="N273">
            <v>0</v>
          </cell>
          <cell r="O273">
            <v>0</v>
          </cell>
          <cell r="P273">
            <v>0</v>
          </cell>
          <cell r="Q273">
            <v>0</v>
          </cell>
          <cell r="R273">
            <v>0</v>
          </cell>
          <cell r="S273">
            <v>0</v>
          </cell>
          <cell r="T273">
            <v>0</v>
          </cell>
          <cell r="U273">
            <v>0</v>
          </cell>
          <cell r="V273">
            <v>0</v>
          </cell>
          <cell r="W273">
            <v>0</v>
          </cell>
          <cell r="X273">
            <v>0</v>
          </cell>
          <cell r="Z273">
            <v>0</v>
          </cell>
          <cell r="AD273">
            <v>0</v>
          </cell>
          <cell r="AE273">
            <v>0</v>
          </cell>
          <cell r="AF273">
            <v>0</v>
          </cell>
          <cell r="AG273">
            <v>9077</v>
          </cell>
          <cell r="AH273">
            <v>9077</v>
          </cell>
          <cell r="AI273">
            <v>9077</v>
          </cell>
          <cell r="AJ273">
            <v>0</v>
          </cell>
          <cell r="AK273">
            <v>0</v>
          </cell>
          <cell r="AL273">
            <v>9077</v>
          </cell>
          <cell r="AM273">
            <v>0</v>
          </cell>
          <cell r="AO273">
            <v>0</v>
          </cell>
          <cell r="AP273">
            <v>0</v>
          </cell>
          <cell r="AQ273">
            <v>9077</v>
          </cell>
          <cell r="AR273">
            <v>0</v>
          </cell>
          <cell r="AS273">
            <v>0</v>
          </cell>
          <cell r="AT273">
            <v>0</v>
          </cell>
          <cell r="AU273" t="str">
            <v>*</v>
          </cell>
          <cell r="AW273" t="str">
            <v>No PRs</v>
          </cell>
          <cell r="AX273" t="str">
            <v>Yes</v>
          </cell>
          <cell r="AZ273" t="str">
            <v>CC 75201</v>
          </cell>
          <cell r="BA273">
            <v>0</v>
          </cell>
          <cell r="BB273">
            <v>0</v>
          </cell>
          <cell r="BC273">
            <v>9077</v>
          </cell>
          <cell r="BE273">
            <v>0</v>
          </cell>
          <cell r="BI273">
            <v>0</v>
          </cell>
          <cell r="BJ273">
            <v>0</v>
          </cell>
          <cell r="BK273">
            <v>0</v>
          </cell>
          <cell r="BL273">
            <v>0</v>
          </cell>
          <cell r="BM273">
            <v>0</v>
          </cell>
        </row>
        <row r="274">
          <cell r="B274" t="str">
            <v>2007-LAB-202</v>
          </cell>
          <cell r="C274" t="str">
            <v>Hosp. Routine Repl. FY07 C/O</v>
          </cell>
          <cell r="D274" t="str">
            <v>Hospital Replacement Budget</v>
          </cell>
          <cell r="E274" t="str">
            <v>Prior Years Routine Replacement</v>
          </cell>
          <cell r="H274" t="str">
            <v>*</v>
          </cell>
          <cell r="I274" t="str">
            <v>Freezer, -80 (biochem gen)</v>
          </cell>
          <cell r="N274">
            <v>9088.7099999999991</v>
          </cell>
          <cell r="O274">
            <v>0</v>
          </cell>
          <cell r="P274">
            <v>9705.7800000000007</v>
          </cell>
          <cell r="Q274">
            <v>0</v>
          </cell>
          <cell r="R274">
            <v>9705.7800000000007</v>
          </cell>
          <cell r="S274">
            <v>0</v>
          </cell>
          <cell r="T274">
            <v>0</v>
          </cell>
          <cell r="U274">
            <v>0</v>
          </cell>
          <cell r="V274">
            <v>0</v>
          </cell>
          <cell r="W274">
            <v>0</v>
          </cell>
          <cell r="X274">
            <v>0</v>
          </cell>
          <cell r="Z274">
            <v>0</v>
          </cell>
          <cell r="AD274">
            <v>0</v>
          </cell>
          <cell r="AE274">
            <v>9705.7800000000007</v>
          </cell>
          <cell r="AF274">
            <v>9705.7800000000007</v>
          </cell>
          <cell r="AG274">
            <v>19307</v>
          </cell>
          <cell r="AH274">
            <v>9601.2199999999993</v>
          </cell>
          <cell r="AI274">
            <v>9601.2199999999993</v>
          </cell>
          <cell r="AJ274">
            <v>0.50270782617703424</v>
          </cell>
          <cell r="AK274">
            <v>18794.489999999998</v>
          </cell>
          <cell r="AL274">
            <v>19307</v>
          </cell>
          <cell r="AM274">
            <v>19266.191599999998</v>
          </cell>
          <cell r="AO274">
            <v>-9705.7800000000007</v>
          </cell>
          <cell r="AP274">
            <v>471.70160000000033</v>
          </cell>
          <cell r="AQ274">
            <v>40.808400000001711</v>
          </cell>
          <cell r="AR274">
            <v>0.99788634174133728</v>
          </cell>
          <cell r="AS274">
            <v>0</v>
          </cell>
          <cell r="AT274">
            <v>0</v>
          </cell>
          <cell r="AU274" t="str">
            <v>*</v>
          </cell>
          <cell r="AW274" t="str">
            <v/>
          </cell>
          <cell r="AX274" t="str">
            <v>Yes</v>
          </cell>
          <cell r="AY274" t="str">
            <v>PR written (0178945), will be sent to capital assets after June Smart signature</v>
          </cell>
          <cell r="AZ274">
            <v>0</v>
          </cell>
          <cell r="BA274">
            <v>0</v>
          </cell>
          <cell r="BB274">
            <v>0</v>
          </cell>
          <cell r="BC274">
            <v>9601.2199999999993</v>
          </cell>
          <cell r="BE274">
            <v>0</v>
          </cell>
          <cell r="BI274">
            <v>0</v>
          </cell>
          <cell r="BJ274">
            <v>0</v>
          </cell>
          <cell r="BK274">
            <v>0</v>
          </cell>
          <cell r="BL274">
            <v>0</v>
          </cell>
          <cell r="BM274">
            <v>0</v>
          </cell>
        </row>
        <row r="275">
          <cell r="B275" t="str">
            <v>2007-LAB-204</v>
          </cell>
          <cell r="C275" t="str">
            <v>Hosp. Routine Repl. FY07 C/O</v>
          </cell>
          <cell r="D275" t="str">
            <v>Hospital Replacement Budget</v>
          </cell>
          <cell r="E275" t="str">
            <v>Prior Years Routine Replacement</v>
          </cell>
          <cell r="H275" t="str">
            <v>*</v>
          </cell>
          <cell r="I275" t="str">
            <v>Fluoroscent Microscope (chem)</v>
          </cell>
          <cell r="N275">
            <v>0</v>
          </cell>
          <cell r="O275">
            <v>0</v>
          </cell>
          <cell r="P275">
            <v>0</v>
          </cell>
          <cell r="Q275">
            <v>0</v>
          </cell>
          <cell r="R275">
            <v>0</v>
          </cell>
          <cell r="S275">
            <v>11603.85</v>
          </cell>
          <cell r="T275">
            <v>0</v>
          </cell>
          <cell r="U275">
            <v>0</v>
          </cell>
          <cell r="V275">
            <v>11603.85</v>
          </cell>
          <cell r="W275">
            <v>0</v>
          </cell>
          <cell r="X275">
            <v>0</v>
          </cell>
          <cell r="Z275">
            <v>0</v>
          </cell>
          <cell r="AD275">
            <v>0</v>
          </cell>
          <cell r="AE275">
            <v>11603.85</v>
          </cell>
          <cell r="AF275">
            <v>11603.85</v>
          </cell>
          <cell r="AG275">
            <v>21720</v>
          </cell>
          <cell r="AH275">
            <v>10116.15</v>
          </cell>
          <cell r="AI275">
            <v>10116.15</v>
          </cell>
          <cell r="AJ275">
            <v>0.53424723756906078</v>
          </cell>
          <cell r="AK275">
            <v>11603.85</v>
          </cell>
          <cell r="AL275">
            <v>21720</v>
          </cell>
          <cell r="AM275">
            <v>11603.852999999999</v>
          </cell>
          <cell r="AO275">
            <v>-11603.85</v>
          </cell>
          <cell r="AP275">
            <v>2.999999998792191E-3</v>
          </cell>
          <cell r="AQ275">
            <v>10116.147000000001</v>
          </cell>
          <cell r="AR275">
            <v>0.53424737569060765</v>
          </cell>
          <cell r="AS275">
            <v>0</v>
          </cell>
          <cell r="AT275">
            <v>0</v>
          </cell>
          <cell r="AU275" t="str">
            <v>*</v>
          </cell>
          <cell r="AW275" t="str">
            <v/>
          </cell>
          <cell r="AX275" t="str">
            <v>No</v>
          </cell>
          <cell r="AZ275">
            <v>0</v>
          </cell>
          <cell r="BA275">
            <v>-10116.15</v>
          </cell>
          <cell r="BB275">
            <v>0</v>
          </cell>
          <cell r="BC275">
            <v>0</v>
          </cell>
          <cell r="BD275">
            <v>-10116.15</v>
          </cell>
          <cell r="BE275">
            <v>0</v>
          </cell>
          <cell r="BI275">
            <v>0</v>
          </cell>
          <cell r="BJ275">
            <v>-10116.15</v>
          </cell>
          <cell r="BK275">
            <v>0</v>
          </cell>
          <cell r="BL275">
            <v>10116.15</v>
          </cell>
          <cell r="BM275">
            <v>0</v>
          </cell>
        </row>
        <row r="276">
          <cell r="B276" t="str">
            <v>2007-LAB-205</v>
          </cell>
          <cell r="C276" t="str">
            <v>Hosp. Routine Repl. FY07 C/O</v>
          </cell>
          <cell r="D276" t="str">
            <v>Hospital Replacement Budget</v>
          </cell>
          <cell r="E276" t="str">
            <v>Prior Years Routine Replacement</v>
          </cell>
          <cell r="H276" t="str">
            <v>*</v>
          </cell>
          <cell r="I276" t="str">
            <v>Spectrophotometer x 2 (chem)</v>
          </cell>
          <cell r="N276">
            <v>4550.6899999999996</v>
          </cell>
          <cell r="O276">
            <v>0</v>
          </cell>
          <cell r="P276">
            <v>0</v>
          </cell>
          <cell r="Q276">
            <v>0</v>
          </cell>
          <cell r="R276">
            <v>0</v>
          </cell>
          <cell r="S276">
            <v>0</v>
          </cell>
          <cell r="T276">
            <v>0</v>
          </cell>
          <cell r="U276">
            <v>0</v>
          </cell>
          <cell r="V276">
            <v>0</v>
          </cell>
          <cell r="W276">
            <v>0</v>
          </cell>
          <cell r="X276">
            <v>0</v>
          </cell>
          <cell r="Z276">
            <v>0</v>
          </cell>
          <cell r="AD276">
            <v>0</v>
          </cell>
          <cell r="AE276">
            <v>0</v>
          </cell>
          <cell r="AF276">
            <v>0</v>
          </cell>
          <cell r="AG276">
            <v>18376</v>
          </cell>
          <cell r="AH276">
            <v>18376</v>
          </cell>
          <cell r="AI276">
            <v>18376</v>
          </cell>
          <cell r="AJ276">
            <v>0</v>
          </cell>
          <cell r="AK276">
            <v>4550.6899999999996</v>
          </cell>
          <cell r="AL276">
            <v>22927</v>
          </cell>
          <cell r="AM276">
            <v>4718.8392749999994</v>
          </cell>
          <cell r="AO276">
            <v>0</v>
          </cell>
          <cell r="AP276">
            <v>168.14927499999976</v>
          </cell>
          <cell r="AQ276">
            <v>18208.160725000002</v>
          </cell>
          <cell r="AR276">
            <v>0.20582018035503988</v>
          </cell>
          <cell r="AS276">
            <v>0</v>
          </cell>
          <cell r="AT276">
            <v>0</v>
          </cell>
          <cell r="AU276" t="str">
            <v>*</v>
          </cell>
          <cell r="AW276" t="str">
            <v/>
          </cell>
          <cell r="AX276" t="str">
            <v>No</v>
          </cell>
          <cell r="AZ276" t="str">
            <v>CC 75052</v>
          </cell>
          <cell r="BA276">
            <v>-18376</v>
          </cell>
          <cell r="BB276">
            <v>0</v>
          </cell>
          <cell r="BC276">
            <v>0</v>
          </cell>
          <cell r="BD276">
            <v>-18376</v>
          </cell>
          <cell r="BE276">
            <v>0</v>
          </cell>
          <cell r="BI276">
            <v>0</v>
          </cell>
          <cell r="BJ276">
            <v>-18376</v>
          </cell>
          <cell r="BK276">
            <v>0</v>
          </cell>
          <cell r="BL276">
            <v>18376</v>
          </cell>
          <cell r="BM276">
            <v>0</v>
          </cell>
        </row>
        <row r="277">
          <cell r="B277" t="str">
            <v>2007-LAB-207</v>
          </cell>
          <cell r="C277" t="str">
            <v>Hosp. Routine Repl. FY07 C/O</v>
          </cell>
          <cell r="D277" t="str">
            <v>Hospital Replacement Budget</v>
          </cell>
          <cell r="E277" t="str">
            <v>Prior Years Routine Replacement</v>
          </cell>
          <cell r="H277" t="str">
            <v>*</v>
          </cell>
          <cell r="I277" t="str">
            <v>Refrigerator / Freezer (chem)</v>
          </cell>
          <cell r="N277">
            <v>0</v>
          </cell>
          <cell r="O277">
            <v>6902.32</v>
          </cell>
          <cell r="P277">
            <v>0</v>
          </cell>
          <cell r="Q277">
            <v>0</v>
          </cell>
          <cell r="R277">
            <v>6902.32</v>
          </cell>
          <cell r="S277">
            <v>0</v>
          </cell>
          <cell r="T277">
            <v>0</v>
          </cell>
          <cell r="U277">
            <v>0</v>
          </cell>
          <cell r="V277">
            <v>0</v>
          </cell>
          <cell r="W277">
            <v>0</v>
          </cell>
          <cell r="X277">
            <v>0</v>
          </cell>
          <cell r="Z277">
            <v>0</v>
          </cell>
          <cell r="AD277">
            <v>0</v>
          </cell>
          <cell r="AE277">
            <v>6902.32</v>
          </cell>
          <cell r="AF277">
            <v>6902.32</v>
          </cell>
          <cell r="AG277">
            <v>9654</v>
          </cell>
          <cell r="AH277">
            <v>2751.6800000000003</v>
          </cell>
          <cell r="AI277">
            <v>2751.6800000000003</v>
          </cell>
          <cell r="AJ277">
            <v>0.7149699606380775</v>
          </cell>
          <cell r="AK277">
            <v>6902.32</v>
          </cell>
          <cell r="AL277">
            <v>9654</v>
          </cell>
          <cell r="AM277">
            <v>6902.3177000000005</v>
          </cell>
          <cell r="AO277">
            <v>-6902.32</v>
          </cell>
          <cell r="AP277">
            <v>-2.2999999991952791E-3</v>
          </cell>
          <cell r="AQ277">
            <v>2751.6822999999995</v>
          </cell>
          <cell r="AR277">
            <v>0.71496972239486234</v>
          </cell>
          <cell r="AS277">
            <v>0</v>
          </cell>
          <cell r="AT277">
            <v>0</v>
          </cell>
          <cell r="AU277" t="str">
            <v>*</v>
          </cell>
          <cell r="AW277" t="str">
            <v/>
          </cell>
          <cell r="AX277" t="str">
            <v>No</v>
          </cell>
          <cell r="AZ277">
            <v>0</v>
          </cell>
          <cell r="BA277">
            <v>-2751.6800000000003</v>
          </cell>
          <cell r="BB277">
            <v>0</v>
          </cell>
          <cell r="BC277">
            <v>0</v>
          </cell>
          <cell r="BD277">
            <v>-2751.6800000000003</v>
          </cell>
          <cell r="BE277">
            <v>0</v>
          </cell>
          <cell r="BI277">
            <v>0</v>
          </cell>
          <cell r="BJ277">
            <v>-2751.6800000000003</v>
          </cell>
          <cell r="BK277">
            <v>0</v>
          </cell>
          <cell r="BL277">
            <v>2751.6800000000003</v>
          </cell>
          <cell r="BM277">
            <v>0</v>
          </cell>
        </row>
        <row r="278">
          <cell r="B278" t="str">
            <v>2007-LAB-208</v>
          </cell>
          <cell r="C278" t="str">
            <v>Hosp. Routine Repl. FY07 C/O</v>
          </cell>
          <cell r="D278" t="str">
            <v>Hospital Replacement Budget</v>
          </cell>
          <cell r="E278" t="str">
            <v>Prior Years Routine Replacement</v>
          </cell>
          <cell r="H278" t="str">
            <v>*</v>
          </cell>
          <cell r="I278" t="str">
            <v>Western Blot Equipment (chem)</v>
          </cell>
          <cell r="N278">
            <v>0</v>
          </cell>
          <cell r="O278">
            <v>0</v>
          </cell>
          <cell r="P278">
            <v>0</v>
          </cell>
          <cell r="Q278">
            <v>0</v>
          </cell>
          <cell r="R278">
            <v>0</v>
          </cell>
          <cell r="S278">
            <v>0</v>
          </cell>
          <cell r="T278">
            <v>0</v>
          </cell>
          <cell r="U278">
            <v>0</v>
          </cell>
          <cell r="V278">
            <v>0</v>
          </cell>
          <cell r="W278">
            <v>0</v>
          </cell>
          <cell r="X278">
            <v>0</v>
          </cell>
          <cell r="Z278">
            <v>0</v>
          </cell>
          <cell r="AD278">
            <v>0</v>
          </cell>
          <cell r="AE278">
            <v>0</v>
          </cell>
          <cell r="AF278">
            <v>0</v>
          </cell>
          <cell r="AG278">
            <v>24134</v>
          </cell>
          <cell r="AH278">
            <v>24134</v>
          </cell>
          <cell r="AI278">
            <v>24134</v>
          </cell>
          <cell r="AJ278">
            <v>0</v>
          </cell>
          <cell r="AK278">
            <v>0</v>
          </cell>
          <cell r="AL278">
            <v>24134</v>
          </cell>
          <cell r="AM278">
            <v>0</v>
          </cell>
          <cell r="AO278">
            <v>0</v>
          </cell>
          <cell r="AP278">
            <v>0</v>
          </cell>
          <cell r="AQ278">
            <v>24134</v>
          </cell>
          <cell r="AR278">
            <v>0</v>
          </cell>
          <cell r="AS278">
            <v>0</v>
          </cell>
          <cell r="AT278">
            <v>0</v>
          </cell>
          <cell r="AU278" t="str">
            <v>*</v>
          </cell>
          <cell r="AW278" t="str">
            <v>No PRs</v>
          </cell>
          <cell r="AX278" t="str">
            <v>Yes</v>
          </cell>
          <cell r="AY278" t="str">
            <v>Plan to spend in FY08, contigent on vendor and SHC agreement on  legal addendum language in a  timely manner</v>
          </cell>
          <cell r="AZ278" t="str">
            <v>CC 75052</v>
          </cell>
          <cell r="BA278">
            <v>0</v>
          </cell>
          <cell r="BB278">
            <v>0</v>
          </cell>
          <cell r="BC278">
            <v>24134</v>
          </cell>
          <cell r="BE278">
            <v>0</v>
          </cell>
          <cell r="BI278">
            <v>0</v>
          </cell>
          <cell r="BJ278">
            <v>0</v>
          </cell>
          <cell r="BK278">
            <v>0</v>
          </cell>
          <cell r="BL278">
            <v>0</v>
          </cell>
          <cell r="BM278">
            <v>0</v>
          </cell>
        </row>
        <row r="279">
          <cell r="B279" t="str">
            <v>2007-LAB-209</v>
          </cell>
          <cell r="C279" t="str">
            <v>Hosp. Routine Repl. FY07 C/O</v>
          </cell>
          <cell r="D279" t="str">
            <v>Hospital Replacement Budget</v>
          </cell>
          <cell r="E279" t="str">
            <v>Prior Years Routine Replacement</v>
          </cell>
          <cell r="H279" t="str">
            <v>*</v>
          </cell>
          <cell r="I279" t="str">
            <v>0178430-Olympus microscope</v>
          </cell>
          <cell r="N279">
            <v>0</v>
          </cell>
          <cell r="O279">
            <v>0</v>
          </cell>
          <cell r="P279">
            <v>2234.8000000000002</v>
          </cell>
          <cell r="Q279">
            <v>0</v>
          </cell>
          <cell r="R279">
            <v>2234.8000000000002</v>
          </cell>
          <cell r="S279">
            <v>0</v>
          </cell>
          <cell r="T279">
            <v>0</v>
          </cell>
          <cell r="U279">
            <v>0</v>
          </cell>
          <cell r="V279">
            <v>0</v>
          </cell>
          <cell r="W279">
            <v>0</v>
          </cell>
          <cell r="X279">
            <v>0</v>
          </cell>
          <cell r="Z279">
            <v>0</v>
          </cell>
          <cell r="AD279">
            <v>0</v>
          </cell>
          <cell r="AE279">
            <v>2234.8000000000002</v>
          </cell>
          <cell r="AF279">
            <v>2234.8000000000002</v>
          </cell>
          <cell r="AG279">
            <v>0</v>
          </cell>
          <cell r="AH279">
            <v>-2234.8000000000002</v>
          </cell>
          <cell r="AI279">
            <v>-2234.8000000000002</v>
          </cell>
          <cell r="AJ279" t="str">
            <v>n/a</v>
          </cell>
          <cell r="AK279">
            <v>2234.8000000000002</v>
          </cell>
          <cell r="AL279">
            <v>0</v>
          </cell>
          <cell r="AM279">
            <v>2234.7996000000003</v>
          </cell>
          <cell r="AO279">
            <v>-2234.8000000000002</v>
          </cell>
          <cell r="AP279">
            <v>-3.9999999989959178E-4</v>
          </cell>
          <cell r="AQ279">
            <v>-2234.7996000000003</v>
          </cell>
          <cell r="AR279" t="str">
            <v>n/a</v>
          </cell>
          <cell r="AS279">
            <v>0</v>
          </cell>
          <cell r="AT279" t="str">
            <v>PR sent to Purchasing on 08/20/2007</v>
          </cell>
          <cell r="AU279" t="str">
            <v>*</v>
          </cell>
          <cell r="AW279" t="str">
            <v/>
          </cell>
          <cell r="AX279" t="str">
            <v>No</v>
          </cell>
          <cell r="AZ279">
            <v>0</v>
          </cell>
          <cell r="BA279">
            <v>0</v>
          </cell>
          <cell r="BB279">
            <v>-2234.8000000000002</v>
          </cell>
          <cell r="BC279">
            <v>0</v>
          </cell>
          <cell r="BE279">
            <v>0</v>
          </cell>
          <cell r="BI279">
            <v>-2234.8000000000002</v>
          </cell>
          <cell r="BJ279">
            <v>2234.8000000000002</v>
          </cell>
          <cell r="BK279">
            <v>0</v>
          </cell>
          <cell r="BL279">
            <v>-2234.8000000000002</v>
          </cell>
          <cell r="BM279">
            <v>-2234.8000000000002</v>
          </cell>
        </row>
        <row r="280">
          <cell r="B280" t="str">
            <v>2007-LAB-211</v>
          </cell>
          <cell r="C280" t="str">
            <v>Hosp. Routine Repl. FY07 C/O</v>
          </cell>
          <cell r="D280" t="str">
            <v>Hospital Replacement Budget</v>
          </cell>
          <cell r="E280" t="str">
            <v>Prior Years Routine Replacement</v>
          </cell>
          <cell r="H280" t="str">
            <v>*</v>
          </cell>
          <cell r="I280" t="str">
            <v>Phase microscopes x 2 (cytog)</v>
          </cell>
          <cell r="N280">
            <v>0</v>
          </cell>
          <cell r="O280">
            <v>0</v>
          </cell>
          <cell r="P280">
            <v>0</v>
          </cell>
          <cell r="Q280">
            <v>0</v>
          </cell>
          <cell r="R280">
            <v>0</v>
          </cell>
          <cell r="S280">
            <v>0</v>
          </cell>
          <cell r="T280">
            <v>0</v>
          </cell>
          <cell r="U280">
            <v>0</v>
          </cell>
          <cell r="V280">
            <v>0</v>
          </cell>
          <cell r="W280">
            <v>0</v>
          </cell>
          <cell r="X280">
            <v>0</v>
          </cell>
          <cell r="Z280">
            <v>0</v>
          </cell>
          <cell r="AD280">
            <v>0</v>
          </cell>
          <cell r="AE280">
            <v>0</v>
          </cell>
          <cell r="AF280">
            <v>0</v>
          </cell>
          <cell r="AG280">
            <v>9654</v>
          </cell>
          <cell r="AH280">
            <v>9654</v>
          </cell>
          <cell r="AI280">
            <v>9654</v>
          </cell>
          <cell r="AJ280">
            <v>0</v>
          </cell>
          <cell r="AK280">
            <v>0</v>
          </cell>
          <cell r="AL280">
            <v>9654</v>
          </cell>
          <cell r="AM280">
            <v>0</v>
          </cell>
          <cell r="AO280">
            <v>0</v>
          </cell>
          <cell r="AP280">
            <v>0</v>
          </cell>
          <cell r="AQ280">
            <v>9654</v>
          </cell>
          <cell r="AR280">
            <v>0</v>
          </cell>
          <cell r="AS280">
            <v>0</v>
          </cell>
          <cell r="AT280">
            <v>0</v>
          </cell>
          <cell r="AU280" t="str">
            <v>*</v>
          </cell>
          <cell r="AW280" t="str">
            <v>No PRs</v>
          </cell>
          <cell r="AX280" t="str">
            <v>Yes</v>
          </cell>
          <cell r="AY280" t="str">
            <v>In progress to be spent in FY08</v>
          </cell>
          <cell r="AZ280" t="str">
            <v>CC 75005</v>
          </cell>
          <cell r="BA280">
            <v>0</v>
          </cell>
          <cell r="BB280">
            <v>0</v>
          </cell>
          <cell r="BC280">
            <v>9654</v>
          </cell>
          <cell r="BE280">
            <v>0</v>
          </cell>
          <cell r="BI280">
            <v>0</v>
          </cell>
          <cell r="BJ280">
            <v>0</v>
          </cell>
          <cell r="BK280">
            <v>0</v>
          </cell>
          <cell r="BL280">
            <v>0</v>
          </cell>
          <cell r="BM280">
            <v>0</v>
          </cell>
        </row>
        <row r="281">
          <cell r="B281" t="str">
            <v>2007-LAB-215</v>
          </cell>
          <cell r="C281" t="str">
            <v>Hosp. Routine Repl. FY07 C/O</v>
          </cell>
          <cell r="D281" t="str">
            <v>Hospital Replacement Budget</v>
          </cell>
          <cell r="E281" t="str">
            <v>Prior Years Routine Replacement</v>
          </cell>
          <cell r="H281" t="str">
            <v>*</v>
          </cell>
          <cell r="I281" t="str">
            <v>Refrigerator, double door</v>
          </cell>
          <cell r="N281">
            <v>0</v>
          </cell>
          <cell r="O281">
            <v>0</v>
          </cell>
          <cell r="P281">
            <v>0</v>
          </cell>
          <cell r="Q281">
            <v>0</v>
          </cell>
          <cell r="R281">
            <v>0</v>
          </cell>
          <cell r="S281">
            <v>0</v>
          </cell>
          <cell r="T281">
            <v>0</v>
          </cell>
          <cell r="U281">
            <v>0</v>
          </cell>
          <cell r="V281">
            <v>0</v>
          </cell>
          <cell r="W281">
            <v>0</v>
          </cell>
          <cell r="X281">
            <v>0</v>
          </cell>
          <cell r="Z281">
            <v>0</v>
          </cell>
          <cell r="AD281">
            <v>0</v>
          </cell>
          <cell r="AE281">
            <v>0</v>
          </cell>
          <cell r="AF281">
            <v>0</v>
          </cell>
          <cell r="AG281">
            <v>5589</v>
          </cell>
          <cell r="AH281">
            <v>5589</v>
          </cell>
          <cell r="AI281">
            <v>5589</v>
          </cell>
          <cell r="AJ281">
            <v>0</v>
          </cell>
          <cell r="AK281">
            <v>0</v>
          </cell>
          <cell r="AL281">
            <v>5589</v>
          </cell>
          <cell r="AM281">
            <v>0</v>
          </cell>
          <cell r="AO281">
            <v>0</v>
          </cell>
          <cell r="AP281">
            <v>0</v>
          </cell>
          <cell r="AQ281">
            <v>5589</v>
          </cell>
          <cell r="AR281">
            <v>0</v>
          </cell>
          <cell r="AS281">
            <v>0</v>
          </cell>
          <cell r="AT281">
            <v>0</v>
          </cell>
          <cell r="AU281" t="str">
            <v>*</v>
          </cell>
          <cell r="AW281" t="str">
            <v>No PRs</v>
          </cell>
          <cell r="AX281" t="str">
            <v>No</v>
          </cell>
          <cell r="AZ281" t="str">
            <v>CC 75007</v>
          </cell>
          <cell r="BA281">
            <v>-5589</v>
          </cell>
          <cell r="BB281">
            <v>0</v>
          </cell>
          <cell r="BC281">
            <v>0</v>
          </cell>
          <cell r="BD281">
            <v>-5589</v>
          </cell>
          <cell r="BE281">
            <v>0</v>
          </cell>
          <cell r="BI281">
            <v>0</v>
          </cell>
          <cell r="BJ281">
            <v>-5589</v>
          </cell>
          <cell r="BK281">
            <v>0</v>
          </cell>
          <cell r="BL281">
            <v>5589</v>
          </cell>
          <cell r="BM281">
            <v>0</v>
          </cell>
        </row>
        <row r="282">
          <cell r="B282" t="str">
            <v>2007-LAB-216</v>
          </cell>
          <cell r="C282" t="str">
            <v>Hosp. Routine Repl. FY07 C/O</v>
          </cell>
          <cell r="D282" t="str">
            <v>Hospital Replacement Budget</v>
          </cell>
          <cell r="E282" t="str">
            <v>Prior Years Routine Replacement</v>
          </cell>
          <cell r="H282" t="str">
            <v>*</v>
          </cell>
          <cell r="I282" t="str">
            <v>Freezer, -70 degrees</v>
          </cell>
          <cell r="N282">
            <v>0</v>
          </cell>
          <cell r="O282">
            <v>0</v>
          </cell>
          <cell r="P282">
            <v>0</v>
          </cell>
          <cell r="Q282">
            <v>0</v>
          </cell>
          <cell r="R282">
            <v>0</v>
          </cell>
          <cell r="S282">
            <v>0</v>
          </cell>
          <cell r="T282">
            <v>0</v>
          </cell>
          <cell r="U282">
            <v>0</v>
          </cell>
          <cell r="V282">
            <v>0</v>
          </cell>
          <cell r="W282">
            <v>0</v>
          </cell>
          <cell r="X282">
            <v>0</v>
          </cell>
          <cell r="Z282">
            <v>0</v>
          </cell>
          <cell r="AD282">
            <v>0</v>
          </cell>
          <cell r="AE282">
            <v>0</v>
          </cell>
          <cell r="AF282">
            <v>0</v>
          </cell>
          <cell r="AG282">
            <v>12067</v>
          </cell>
          <cell r="AH282">
            <v>12067</v>
          </cell>
          <cell r="AI282">
            <v>12067</v>
          </cell>
          <cell r="AJ282">
            <v>0</v>
          </cell>
          <cell r="AK282">
            <v>0</v>
          </cell>
          <cell r="AL282">
            <v>12067</v>
          </cell>
          <cell r="AM282">
            <v>12067</v>
          </cell>
          <cell r="AO282">
            <v>0</v>
          </cell>
          <cell r="AP282">
            <v>12067</v>
          </cell>
          <cell r="AQ282">
            <v>0</v>
          </cell>
          <cell r="AR282">
            <v>1</v>
          </cell>
          <cell r="AS282">
            <v>0</v>
          </cell>
          <cell r="AT282">
            <v>0</v>
          </cell>
          <cell r="AU282" t="str">
            <v>*</v>
          </cell>
          <cell r="AW282" t="str">
            <v/>
          </cell>
          <cell r="AX282" t="str">
            <v>No</v>
          </cell>
          <cell r="AZ282" t="str">
            <v>CC 75007</v>
          </cell>
          <cell r="BA282">
            <v>-12067</v>
          </cell>
          <cell r="BB282">
            <v>0</v>
          </cell>
          <cell r="BC282">
            <v>0</v>
          </cell>
          <cell r="BD282">
            <v>-12067</v>
          </cell>
          <cell r="BE282">
            <v>0</v>
          </cell>
          <cell r="BH282">
            <v>12067</v>
          </cell>
          <cell r="BI282">
            <v>0</v>
          </cell>
          <cell r="BJ282">
            <v>-12067</v>
          </cell>
          <cell r="BK282">
            <v>14616.5625</v>
          </cell>
          <cell r="BL282">
            <v>12067</v>
          </cell>
          <cell r="BM282">
            <v>0</v>
          </cell>
          <cell r="BN282" t="str">
            <v>This item was expensed in Feb07 as medical purch svcs.</v>
          </cell>
        </row>
        <row r="283">
          <cell r="B283" t="str">
            <v>2007-LAB-218</v>
          </cell>
          <cell r="C283" t="str">
            <v>Hosp. Routine Repl. FY07 C/O</v>
          </cell>
          <cell r="D283" t="str">
            <v>Hospital Replacement Budget</v>
          </cell>
          <cell r="E283" t="str">
            <v>Prior Years Routine Replacement</v>
          </cell>
          <cell r="H283" t="str">
            <v>*</v>
          </cell>
          <cell r="I283" t="str">
            <v>Freezer, -40 (biochem gen)</v>
          </cell>
          <cell r="N283">
            <v>10922.11</v>
          </cell>
          <cell r="O283">
            <v>0</v>
          </cell>
          <cell r="P283">
            <v>0</v>
          </cell>
          <cell r="Q283">
            <v>0</v>
          </cell>
          <cell r="R283">
            <v>0</v>
          </cell>
          <cell r="S283">
            <v>0</v>
          </cell>
          <cell r="T283">
            <v>0</v>
          </cell>
          <cell r="U283">
            <v>0</v>
          </cell>
          <cell r="V283">
            <v>0</v>
          </cell>
          <cell r="W283">
            <v>0</v>
          </cell>
          <cell r="X283">
            <v>0</v>
          </cell>
          <cell r="Z283">
            <v>0</v>
          </cell>
          <cell r="AD283">
            <v>0</v>
          </cell>
          <cell r="AE283">
            <v>0</v>
          </cell>
          <cell r="AF283">
            <v>0</v>
          </cell>
          <cell r="AG283">
            <v>2352</v>
          </cell>
          <cell r="AH283">
            <v>2352</v>
          </cell>
          <cell r="AI283">
            <v>2352</v>
          </cell>
          <cell r="AJ283">
            <v>0</v>
          </cell>
          <cell r="AK283">
            <v>10922.11</v>
          </cell>
          <cell r="AL283">
            <v>13274</v>
          </cell>
          <cell r="AM283">
            <v>11359.890574999999</v>
          </cell>
          <cell r="AO283">
            <v>0</v>
          </cell>
          <cell r="AP283">
            <v>437.78057499999886</v>
          </cell>
          <cell r="AQ283">
            <v>1914.1094250000006</v>
          </cell>
          <cell r="AR283">
            <v>0.85580010358595748</v>
          </cell>
          <cell r="AS283">
            <v>0</v>
          </cell>
          <cell r="AT283">
            <v>0</v>
          </cell>
          <cell r="AU283" t="str">
            <v>*</v>
          </cell>
          <cell r="AW283" t="str">
            <v/>
          </cell>
          <cell r="AX283" t="str">
            <v>No</v>
          </cell>
          <cell r="AZ283">
            <v>0</v>
          </cell>
          <cell r="BA283">
            <v>-2352</v>
          </cell>
          <cell r="BB283">
            <v>0</v>
          </cell>
          <cell r="BC283">
            <v>0</v>
          </cell>
          <cell r="BD283">
            <v>-2352</v>
          </cell>
          <cell r="BE283">
            <v>0</v>
          </cell>
          <cell r="BI283">
            <v>0</v>
          </cell>
          <cell r="BJ283">
            <v>-2352</v>
          </cell>
          <cell r="BK283">
            <v>0</v>
          </cell>
          <cell r="BL283">
            <v>2352</v>
          </cell>
          <cell r="BM283">
            <v>0</v>
          </cell>
        </row>
        <row r="284">
          <cell r="B284" t="str">
            <v>2007-LAB-220</v>
          </cell>
          <cell r="C284" t="str">
            <v>Hosp. Routine Repl. FY07 C/O</v>
          </cell>
          <cell r="D284" t="str">
            <v>Hospital Replacement Budget</v>
          </cell>
          <cell r="E284" t="str">
            <v>Prior Years Routine Replacement</v>
          </cell>
          <cell r="H284" t="str">
            <v>*</v>
          </cell>
          <cell r="I284" t="str">
            <v>Microwriter Slide Labeler</v>
          </cell>
          <cell r="N284">
            <v>0</v>
          </cell>
          <cell r="O284">
            <v>0</v>
          </cell>
          <cell r="P284">
            <v>0</v>
          </cell>
          <cell r="Q284">
            <v>0</v>
          </cell>
          <cell r="R284">
            <v>0</v>
          </cell>
          <cell r="S284">
            <v>0</v>
          </cell>
          <cell r="T284">
            <v>0</v>
          </cell>
          <cell r="U284">
            <v>0</v>
          </cell>
          <cell r="V284">
            <v>0</v>
          </cell>
          <cell r="W284">
            <v>0</v>
          </cell>
          <cell r="X284">
            <v>0</v>
          </cell>
          <cell r="Z284">
            <v>0</v>
          </cell>
          <cell r="AD284">
            <v>0</v>
          </cell>
          <cell r="AE284">
            <v>0</v>
          </cell>
          <cell r="AF284">
            <v>0</v>
          </cell>
          <cell r="AG284">
            <v>20157</v>
          </cell>
          <cell r="AH284">
            <v>20157</v>
          </cell>
          <cell r="AI284">
            <v>20157</v>
          </cell>
          <cell r="AJ284">
            <v>0</v>
          </cell>
          <cell r="AK284">
            <v>0</v>
          </cell>
          <cell r="AL284">
            <v>20157</v>
          </cell>
          <cell r="AM284">
            <v>0</v>
          </cell>
          <cell r="AO284">
            <v>0</v>
          </cell>
          <cell r="AP284">
            <v>0</v>
          </cell>
          <cell r="AQ284">
            <v>20157</v>
          </cell>
          <cell r="AR284">
            <v>0</v>
          </cell>
          <cell r="AS284">
            <v>0</v>
          </cell>
          <cell r="AT284">
            <v>0</v>
          </cell>
          <cell r="AU284" t="str">
            <v>*</v>
          </cell>
          <cell r="AW284" t="str">
            <v>No PRs</v>
          </cell>
          <cell r="AX284" t="str">
            <v>Yes</v>
          </cell>
          <cell r="AY284" t="str">
            <v>Plan to spend in FY08, contigent on vendor and SHC agreement on  legal addendum language in a  timely manner</v>
          </cell>
          <cell r="AZ284" t="str">
            <v>CC 75201</v>
          </cell>
          <cell r="BA284">
            <v>0</v>
          </cell>
          <cell r="BB284">
            <v>0</v>
          </cell>
          <cell r="BC284">
            <v>20157</v>
          </cell>
          <cell r="BE284">
            <v>0</v>
          </cell>
          <cell r="BI284">
            <v>0</v>
          </cell>
          <cell r="BJ284">
            <v>0</v>
          </cell>
          <cell r="BK284">
            <v>0</v>
          </cell>
          <cell r="BL284">
            <v>0</v>
          </cell>
          <cell r="BM284">
            <v>0</v>
          </cell>
        </row>
        <row r="285">
          <cell r="B285" t="str">
            <v>2007-LAB-221</v>
          </cell>
          <cell r="C285" t="str">
            <v>Hosp. Routine Repl. FY07 C/O</v>
          </cell>
          <cell r="D285" t="str">
            <v>Hospital Replacement Budget</v>
          </cell>
          <cell r="E285" t="str">
            <v>Prior Years Routine Replacement</v>
          </cell>
          <cell r="H285" t="str">
            <v>*</v>
          </cell>
          <cell r="I285" t="str">
            <v>Transfusion Service</v>
          </cell>
          <cell r="N285">
            <v>0</v>
          </cell>
          <cell r="O285">
            <v>1922.1</v>
          </cell>
          <cell r="P285">
            <v>0</v>
          </cell>
          <cell r="Q285">
            <v>0</v>
          </cell>
          <cell r="R285">
            <v>1922.1</v>
          </cell>
          <cell r="S285">
            <v>0</v>
          </cell>
          <cell r="T285">
            <v>0</v>
          </cell>
          <cell r="U285">
            <v>0</v>
          </cell>
          <cell r="V285">
            <v>0</v>
          </cell>
          <cell r="W285">
            <v>0</v>
          </cell>
          <cell r="X285">
            <v>0</v>
          </cell>
          <cell r="Z285">
            <v>0</v>
          </cell>
          <cell r="AD285">
            <v>0</v>
          </cell>
          <cell r="AE285">
            <v>1922.1</v>
          </cell>
          <cell r="AF285">
            <v>1922.1</v>
          </cell>
          <cell r="AG285">
            <v>0</v>
          </cell>
          <cell r="AH285">
            <v>-1922.1</v>
          </cell>
          <cell r="AI285">
            <v>-1922.1</v>
          </cell>
          <cell r="AJ285" t="str">
            <v>n/a</v>
          </cell>
          <cell r="AK285">
            <v>1922.1</v>
          </cell>
          <cell r="AL285">
            <v>0</v>
          </cell>
          <cell r="AM285">
            <v>1922.105</v>
          </cell>
          <cell r="AO285">
            <v>-1922.1</v>
          </cell>
          <cell r="AP285">
            <v>5.0000000001091394E-3</v>
          </cell>
          <cell r="AQ285">
            <v>-1922.105</v>
          </cell>
          <cell r="AR285" t="str">
            <v>n/a</v>
          </cell>
          <cell r="AS285">
            <v>0</v>
          </cell>
          <cell r="AT285" t="str">
            <v>PR sent to Purchasing on 07/23/2007</v>
          </cell>
          <cell r="AU285" t="str">
            <v>*</v>
          </cell>
          <cell r="AW285" t="str">
            <v/>
          </cell>
          <cell r="AX285" t="str">
            <v>No</v>
          </cell>
          <cell r="AZ285">
            <v>0</v>
          </cell>
          <cell r="BA285">
            <v>0</v>
          </cell>
          <cell r="BB285">
            <v>-1922.1</v>
          </cell>
          <cell r="BC285">
            <v>0</v>
          </cell>
          <cell r="BE285">
            <v>0</v>
          </cell>
          <cell r="BI285">
            <v>-1922.1</v>
          </cell>
          <cell r="BJ285">
            <v>1922.1</v>
          </cell>
          <cell r="BK285">
            <v>0</v>
          </cell>
          <cell r="BL285">
            <v>-1922.1</v>
          </cell>
          <cell r="BM285">
            <v>-1922.1</v>
          </cell>
        </row>
        <row r="286">
          <cell r="B286" t="str">
            <v>2008-OPS-406</v>
          </cell>
          <cell r="C286" t="str">
            <v>Hosp. Routine Repl. FY08 C/O</v>
          </cell>
          <cell r="D286" t="str">
            <v>Hospital Replacement Budget</v>
          </cell>
          <cell r="E286" t="str">
            <v>Prior Years Routine Replacement</v>
          </cell>
          <cell r="H286" t="str">
            <v>*</v>
          </cell>
          <cell r="I286" t="str">
            <v>0178974-CRi Nuance 2008LAB010</v>
          </cell>
          <cell r="R286">
            <v>0</v>
          </cell>
          <cell r="S286">
            <v>0</v>
          </cell>
          <cell r="T286">
            <v>0</v>
          </cell>
          <cell r="U286">
            <v>0</v>
          </cell>
          <cell r="V286">
            <v>0</v>
          </cell>
          <cell r="W286">
            <v>0</v>
          </cell>
          <cell r="X286">
            <v>0</v>
          </cell>
          <cell r="Z286">
            <v>0</v>
          </cell>
          <cell r="AD286">
            <v>0</v>
          </cell>
          <cell r="AE286">
            <v>0</v>
          </cell>
          <cell r="AF286">
            <v>0</v>
          </cell>
          <cell r="AG286">
            <v>3080</v>
          </cell>
          <cell r="AH286">
            <v>3080</v>
          </cell>
          <cell r="AI286">
            <v>3080</v>
          </cell>
          <cell r="AJ286">
            <v>0</v>
          </cell>
          <cell r="AK286">
            <v>0</v>
          </cell>
          <cell r="AL286">
            <v>3080</v>
          </cell>
          <cell r="AM286">
            <v>3080.1875</v>
          </cell>
          <cell r="AN286">
            <v>3080.1875</v>
          </cell>
          <cell r="AO286">
            <v>3080.1875</v>
          </cell>
          <cell r="AP286">
            <v>3080.1875</v>
          </cell>
          <cell r="AQ286">
            <v>-0.1875</v>
          </cell>
          <cell r="AR286">
            <v>1.0000608766233767</v>
          </cell>
          <cell r="AS286">
            <v>0</v>
          </cell>
          <cell r="AT286">
            <v>0</v>
          </cell>
          <cell r="AU286" t="str">
            <v>*</v>
          </cell>
          <cell r="AW286" t="str">
            <v/>
          </cell>
          <cell r="AX286" t="str">
            <v>No</v>
          </cell>
          <cell r="AZ286">
            <v>0</v>
          </cell>
          <cell r="BA286">
            <v>-3080</v>
          </cell>
          <cell r="BB286">
            <v>0</v>
          </cell>
          <cell r="BC286">
            <v>0</v>
          </cell>
          <cell r="BD286">
            <v>-3080</v>
          </cell>
          <cell r="BE286">
            <v>0</v>
          </cell>
          <cell r="BI286">
            <v>0</v>
          </cell>
          <cell r="BJ286">
            <v>-3080</v>
          </cell>
          <cell r="BK286">
            <v>0.1875</v>
          </cell>
          <cell r="BL286">
            <v>3080</v>
          </cell>
          <cell r="BM286">
            <v>0</v>
          </cell>
        </row>
        <row r="287">
          <cell r="B287" t="str">
            <v>2007-OPS-415</v>
          </cell>
          <cell r="C287" t="str">
            <v>Hosp. Routine Repl. FY07 C/O</v>
          </cell>
          <cell r="D287" t="str">
            <v>Hospital Replacement Budget</v>
          </cell>
          <cell r="E287" t="str">
            <v>Prior Years Routine Replacement</v>
          </cell>
          <cell r="H287" t="str">
            <v>*</v>
          </cell>
          <cell r="I287" t="str">
            <v>0178436-Robotic harvester</v>
          </cell>
          <cell r="N287">
            <v>23925</v>
          </cell>
          <cell r="O287">
            <v>0</v>
          </cell>
          <cell r="P287">
            <v>0</v>
          </cell>
          <cell r="Q287">
            <v>0</v>
          </cell>
          <cell r="R287">
            <v>0</v>
          </cell>
          <cell r="S287">
            <v>25898.81</v>
          </cell>
          <cell r="T287">
            <v>1973.81</v>
          </cell>
          <cell r="U287">
            <v>0</v>
          </cell>
          <cell r="V287">
            <v>27872.620000000003</v>
          </cell>
          <cell r="W287">
            <v>0</v>
          </cell>
          <cell r="X287">
            <v>0</v>
          </cell>
          <cell r="Z287">
            <v>0</v>
          </cell>
          <cell r="AD287">
            <v>0</v>
          </cell>
          <cell r="AE287">
            <v>27872.620000000003</v>
          </cell>
          <cell r="AF287">
            <v>27872.620000000003</v>
          </cell>
          <cell r="AG287">
            <v>27803</v>
          </cell>
          <cell r="AH287">
            <v>-69.620000000002619</v>
          </cell>
          <cell r="AI287">
            <v>-69.620000000002619</v>
          </cell>
          <cell r="AJ287">
            <v>1.002504046325936</v>
          </cell>
          <cell r="AK287">
            <v>51797.62</v>
          </cell>
          <cell r="AL287">
            <v>51728</v>
          </cell>
          <cell r="AM287">
            <v>51727.5</v>
          </cell>
          <cell r="AO287">
            <v>-27872.620000000003</v>
          </cell>
          <cell r="AP287">
            <v>-70.120000000002619</v>
          </cell>
          <cell r="AQ287">
            <v>0.5</v>
          </cell>
          <cell r="AR287">
            <v>0.99999033405505722</v>
          </cell>
          <cell r="AS287">
            <v>0</v>
          </cell>
          <cell r="AT287">
            <v>0</v>
          </cell>
          <cell r="AU287" t="str">
            <v>*</v>
          </cell>
          <cell r="AW287" t="str">
            <v/>
          </cell>
          <cell r="AX287" t="str">
            <v>No</v>
          </cell>
          <cell r="AZ287">
            <v>0</v>
          </cell>
          <cell r="BA287">
            <v>0</v>
          </cell>
          <cell r="BB287">
            <v>-69.620000000002619</v>
          </cell>
          <cell r="BC287">
            <v>0</v>
          </cell>
          <cell r="BE287">
            <v>0</v>
          </cell>
          <cell r="BI287">
            <v>-69.620000000002619</v>
          </cell>
          <cell r="BJ287">
            <v>69.620000000002619</v>
          </cell>
          <cell r="BK287">
            <v>0</v>
          </cell>
          <cell r="BL287">
            <v>-69.620000000002619</v>
          </cell>
          <cell r="BM287">
            <v>-69.620000000002619</v>
          </cell>
        </row>
        <row r="288">
          <cell r="B288" t="str">
            <v>2007-OPS-427</v>
          </cell>
          <cell r="C288" t="str">
            <v>Hosp. Routine Repl. FY07 C/O</v>
          </cell>
          <cell r="D288" t="str">
            <v>Hospital Replacement Budget</v>
          </cell>
          <cell r="E288" t="str">
            <v>Prior Years Routine Replacement</v>
          </cell>
          <cell r="H288" t="str">
            <v>*</v>
          </cell>
          <cell r="I288" t="str">
            <v>0168719 HP DC7600; NC8000</v>
          </cell>
          <cell r="N288">
            <v>0</v>
          </cell>
          <cell r="O288">
            <v>0</v>
          </cell>
          <cell r="P288">
            <v>0</v>
          </cell>
          <cell r="Q288">
            <v>0</v>
          </cell>
          <cell r="R288">
            <v>0</v>
          </cell>
          <cell r="S288">
            <v>0</v>
          </cell>
          <cell r="T288">
            <v>0</v>
          </cell>
          <cell r="U288">
            <v>0</v>
          </cell>
          <cell r="V288">
            <v>0</v>
          </cell>
          <cell r="W288">
            <v>0</v>
          </cell>
          <cell r="X288">
            <v>0</v>
          </cell>
          <cell r="Z288">
            <v>0</v>
          </cell>
          <cell r="AD288">
            <v>0</v>
          </cell>
          <cell r="AE288">
            <v>0</v>
          </cell>
          <cell r="AF288">
            <v>0</v>
          </cell>
          <cell r="AG288">
            <v>6082</v>
          </cell>
          <cell r="AH288">
            <v>6082</v>
          </cell>
          <cell r="AI288">
            <v>6082</v>
          </cell>
          <cell r="AJ288">
            <v>0</v>
          </cell>
          <cell r="AK288">
            <v>0</v>
          </cell>
          <cell r="AL288">
            <v>6082</v>
          </cell>
          <cell r="AM288">
            <v>6081.61</v>
          </cell>
          <cell r="AO288">
            <v>0</v>
          </cell>
          <cell r="AP288">
            <v>6081.61</v>
          </cell>
          <cell r="AQ288">
            <v>0.39000000000032742</v>
          </cell>
          <cell r="AR288">
            <v>0.99993587635646164</v>
          </cell>
          <cell r="AS288">
            <v>0</v>
          </cell>
          <cell r="AT288">
            <v>0</v>
          </cell>
          <cell r="AU288" t="str">
            <v>*</v>
          </cell>
          <cell r="AW288" t="str">
            <v/>
          </cell>
          <cell r="AX288" t="str">
            <v>No</v>
          </cell>
          <cell r="AZ288">
            <v>0</v>
          </cell>
          <cell r="BA288">
            <v>-6082</v>
          </cell>
          <cell r="BB288">
            <v>0</v>
          </cell>
          <cell r="BC288">
            <v>0</v>
          </cell>
          <cell r="BD288">
            <v>-6082</v>
          </cell>
          <cell r="BE288">
            <v>0</v>
          </cell>
          <cell r="BH288">
            <v>6081.61</v>
          </cell>
          <cell r="BI288">
            <v>0</v>
          </cell>
          <cell r="BJ288">
            <v>-6082</v>
          </cell>
          <cell r="BK288">
            <v>6081.61</v>
          </cell>
          <cell r="BL288">
            <v>6082</v>
          </cell>
          <cell r="BM288">
            <v>0</v>
          </cell>
          <cell r="BN288" t="str">
            <v>No record of this PR in the PMM system</v>
          </cell>
        </row>
        <row r="289">
          <cell r="B289" t="str">
            <v>2007-OPS-434</v>
          </cell>
          <cell r="C289" t="str">
            <v>Hosp. Routine Repl. FY07 C/O</v>
          </cell>
          <cell r="D289" t="str">
            <v>Hospital Replacement Budget</v>
          </cell>
          <cell r="E289" t="str">
            <v>Prior Years Routine Replacement</v>
          </cell>
          <cell r="H289" t="str">
            <v>*</v>
          </cell>
          <cell r="I289" t="str">
            <v>0168701-Triple dr refrigerator</v>
          </cell>
          <cell r="N289">
            <v>0</v>
          </cell>
          <cell r="O289">
            <v>0</v>
          </cell>
          <cell r="P289">
            <v>0</v>
          </cell>
          <cell r="Q289">
            <v>0</v>
          </cell>
          <cell r="R289">
            <v>0</v>
          </cell>
          <cell r="S289">
            <v>0</v>
          </cell>
          <cell r="T289">
            <v>0</v>
          </cell>
          <cell r="U289">
            <v>0</v>
          </cell>
          <cell r="V289">
            <v>0</v>
          </cell>
          <cell r="W289">
            <v>0</v>
          </cell>
          <cell r="X289">
            <v>0</v>
          </cell>
          <cell r="Z289">
            <v>0</v>
          </cell>
          <cell r="AD289">
            <v>0</v>
          </cell>
          <cell r="AE289">
            <v>0</v>
          </cell>
          <cell r="AF289">
            <v>0</v>
          </cell>
          <cell r="AG289">
            <v>2550</v>
          </cell>
          <cell r="AH289">
            <v>2550</v>
          </cell>
          <cell r="AI289">
            <v>2550</v>
          </cell>
          <cell r="AJ289">
            <v>0</v>
          </cell>
          <cell r="AK289">
            <v>0</v>
          </cell>
          <cell r="AL289">
            <v>2550</v>
          </cell>
          <cell r="AM289">
            <v>2549.5625</v>
          </cell>
          <cell r="AO289">
            <v>0</v>
          </cell>
          <cell r="AP289">
            <v>2549.5625</v>
          </cell>
          <cell r="AQ289">
            <v>0.4375</v>
          </cell>
          <cell r="AR289">
            <v>0.99982843137254906</v>
          </cell>
          <cell r="AS289">
            <v>0</v>
          </cell>
          <cell r="AT289">
            <v>0</v>
          </cell>
          <cell r="AU289" t="str">
            <v>*</v>
          </cell>
          <cell r="AW289" t="str">
            <v/>
          </cell>
          <cell r="AX289" t="str">
            <v>No</v>
          </cell>
          <cell r="AZ289">
            <v>0</v>
          </cell>
          <cell r="BA289">
            <v>-2550</v>
          </cell>
          <cell r="BB289">
            <v>0</v>
          </cell>
          <cell r="BC289">
            <v>0</v>
          </cell>
          <cell r="BD289">
            <v>-2550</v>
          </cell>
          <cell r="BE289">
            <v>0</v>
          </cell>
          <cell r="BI289">
            <v>0</v>
          </cell>
          <cell r="BJ289">
            <v>-2550</v>
          </cell>
          <cell r="BK289">
            <v>0</v>
          </cell>
          <cell r="BL289">
            <v>2550</v>
          </cell>
          <cell r="BM289">
            <v>0</v>
          </cell>
        </row>
        <row r="290">
          <cell r="B290" t="str">
            <v>2007-OPS-504</v>
          </cell>
          <cell r="C290" t="str">
            <v>Hosp. Routine Repl. FY07 C/O</v>
          </cell>
          <cell r="D290" t="str">
            <v>Hospital Replacement Budget</v>
          </cell>
          <cell r="E290" t="str">
            <v>Prior Years Routine Replacement</v>
          </cell>
          <cell r="H290" t="str">
            <v>*</v>
          </cell>
          <cell r="I290" t="str">
            <v>0178424-Polycom videoconfrnce</v>
          </cell>
          <cell r="N290">
            <v>0</v>
          </cell>
          <cell r="O290">
            <v>0</v>
          </cell>
          <cell r="P290">
            <v>0</v>
          </cell>
          <cell r="Q290">
            <v>0</v>
          </cell>
          <cell r="R290">
            <v>0</v>
          </cell>
          <cell r="S290">
            <v>0</v>
          </cell>
          <cell r="T290">
            <v>35986.26</v>
          </cell>
          <cell r="U290">
            <v>0</v>
          </cell>
          <cell r="V290">
            <v>35986.26</v>
          </cell>
          <cell r="W290">
            <v>0</v>
          </cell>
          <cell r="X290">
            <v>3998.49</v>
          </cell>
          <cell r="Z290">
            <v>3998.49</v>
          </cell>
          <cell r="AD290">
            <v>0</v>
          </cell>
          <cell r="AE290">
            <v>39984.75</v>
          </cell>
          <cell r="AF290">
            <v>39984.75</v>
          </cell>
          <cell r="AG290">
            <v>39984</v>
          </cell>
          <cell r="AH290">
            <v>-0.75</v>
          </cell>
          <cell r="AI290">
            <v>-0.75</v>
          </cell>
          <cell r="AJ290">
            <v>1.0000187575030013</v>
          </cell>
          <cell r="AK290">
            <v>39984.75</v>
          </cell>
          <cell r="AL290">
            <v>39984</v>
          </cell>
          <cell r="AM290">
            <v>39984.35</v>
          </cell>
          <cell r="AO290">
            <v>-39984.75</v>
          </cell>
          <cell r="AP290">
            <v>-0.40000000000145519</v>
          </cell>
          <cell r="AQ290">
            <v>-0.34999999999854481</v>
          </cell>
          <cell r="AR290">
            <v>1.0000087535014006</v>
          </cell>
          <cell r="AS290">
            <v>0</v>
          </cell>
          <cell r="AT290">
            <v>0</v>
          </cell>
          <cell r="AU290" t="str">
            <v>*</v>
          </cell>
          <cell r="AW290" t="str">
            <v/>
          </cell>
          <cell r="AX290" t="str">
            <v>No</v>
          </cell>
          <cell r="AZ290">
            <v>0</v>
          </cell>
          <cell r="BA290">
            <v>0</v>
          </cell>
          <cell r="BB290">
            <v>-0.75</v>
          </cell>
          <cell r="BC290">
            <v>0</v>
          </cell>
          <cell r="BE290">
            <v>0</v>
          </cell>
          <cell r="BI290">
            <v>-0.75</v>
          </cell>
          <cell r="BJ290">
            <v>0.75</v>
          </cell>
          <cell r="BK290">
            <v>0</v>
          </cell>
          <cell r="BL290">
            <v>-0.75</v>
          </cell>
          <cell r="BM290">
            <v>-0.75</v>
          </cell>
        </row>
        <row r="291">
          <cell r="B291" t="str">
            <v>2007-OPS-507</v>
          </cell>
          <cell r="C291" t="str">
            <v>Hosp. Routine Repl. FY07 C/O</v>
          </cell>
          <cell r="D291" t="str">
            <v>Hospital Replacement Budget</v>
          </cell>
          <cell r="E291" t="str">
            <v>Prior Years Routine Replacement</v>
          </cell>
          <cell r="H291" t="str">
            <v>*</v>
          </cell>
          <cell r="I291" t="str">
            <v>Expansion Hillview Training</v>
          </cell>
          <cell r="N291">
            <v>0</v>
          </cell>
          <cell r="O291">
            <v>0</v>
          </cell>
          <cell r="P291">
            <v>0</v>
          </cell>
          <cell r="Q291">
            <v>0</v>
          </cell>
          <cell r="R291">
            <v>0</v>
          </cell>
          <cell r="S291">
            <v>0</v>
          </cell>
          <cell r="T291">
            <v>0</v>
          </cell>
          <cell r="U291">
            <v>0</v>
          </cell>
          <cell r="V291">
            <v>0</v>
          </cell>
          <cell r="W291">
            <v>0</v>
          </cell>
          <cell r="X291">
            <v>28965</v>
          </cell>
          <cell r="Z291">
            <v>28965</v>
          </cell>
          <cell r="AD291">
            <v>0</v>
          </cell>
          <cell r="AE291">
            <v>28965</v>
          </cell>
          <cell r="AF291">
            <v>28965</v>
          </cell>
          <cell r="AG291">
            <v>29210</v>
          </cell>
          <cell r="AH291">
            <v>245</v>
          </cell>
          <cell r="AI291">
            <v>245</v>
          </cell>
          <cell r="AJ291">
            <v>0.99161246148579252</v>
          </cell>
          <cell r="AK291">
            <v>28965</v>
          </cell>
          <cell r="AL291">
            <v>29210</v>
          </cell>
          <cell r="AM291">
            <v>28965</v>
          </cell>
          <cell r="AN291">
            <v>28965</v>
          </cell>
          <cell r="AO291">
            <v>0</v>
          </cell>
          <cell r="AP291">
            <v>0</v>
          </cell>
          <cell r="AQ291">
            <v>245</v>
          </cell>
          <cell r="AR291">
            <v>0.99161246148579252</v>
          </cell>
          <cell r="AS291">
            <v>0</v>
          </cell>
          <cell r="AT291">
            <v>0</v>
          </cell>
          <cell r="AU291" t="str">
            <v>*</v>
          </cell>
          <cell r="AW291" t="str">
            <v/>
          </cell>
          <cell r="AX291" t="str">
            <v>No</v>
          </cell>
          <cell r="AZ291">
            <v>0</v>
          </cell>
          <cell r="BA291">
            <v>-245</v>
          </cell>
          <cell r="BB291">
            <v>0</v>
          </cell>
          <cell r="BC291">
            <v>0</v>
          </cell>
          <cell r="BD291">
            <v>-245</v>
          </cell>
          <cell r="BE291">
            <v>0</v>
          </cell>
          <cell r="BI291">
            <v>0</v>
          </cell>
          <cell r="BJ291">
            <v>-245</v>
          </cell>
          <cell r="BK291">
            <v>0</v>
          </cell>
          <cell r="BL291">
            <v>245</v>
          </cell>
          <cell r="BM291">
            <v>0</v>
          </cell>
        </row>
        <row r="292">
          <cell r="B292" t="str">
            <v>2007-OPS-517</v>
          </cell>
          <cell r="C292" t="str">
            <v>Hosp. Routine Repl. FY07 C/O</v>
          </cell>
          <cell r="D292" t="str">
            <v>Hospital Replacement Budget</v>
          </cell>
          <cell r="E292" t="str">
            <v>Prior Years Routine Replacement</v>
          </cell>
          <cell r="H292" t="str">
            <v>*</v>
          </cell>
          <cell r="I292" t="str">
            <v>0178755-Buyout Vitek 2</v>
          </cell>
          <cell r="N292">
            <v>0</v>
          </cell>
          <cell r="O292">
            <v>0</v>
          </cell>
          <cell r="P292">
            <v>0</v>
          </cell>
          <cell r="Q292">
            <v>0</v>
          </cell>
          <cell r="R292">
            <v>0</v>
          </cell>
          <cell r="S292">
            <v>0</v>
          </cell>
          <cell r="T292">
            <v>3518.13</v>
          </cell>
          <cell r="U292">
            <v>0</v>
          </cell>
          <cell r="V292">
            <v>3518.13</v>
          </cell>
          <cell r="W292">
            <v>0</v>
          </cell>
          <cell r="X292">
            <v>0</v>
          </cell>
          <cell r="Z292">
            <v>0</v>
          </cell>
          <cell r="AD292">
            <v>0</v>
          </cell>
          <cell r="AE292">
            <v>3518.13</v>
          </cell>
          <cell r="AF292">
            <v>3518.13</v>
          </cell>
          <cell r="AG292">
            <v>0</v>
          </cell>
          <cell r="AH292">
            <v>-3518.13</v>
          </cell>
          <cell r="AI292">
            <v>-3518.13</v>
          </cell>
          <cell r="AJ292" t="str">
            <v>n/a</v>
          </cell>
          <cell r="AK292">
            <v>3518.13</v>
          </cell>
          <cell r="AL292">
            <v>0</v>
          </cell>
          <cell r="AM292">
            <v>3518.125</v>
          </cell>
          <cell r="AO292">
            <v>-3518.13</v>
          </cell>
          <cell r="AP292">
            <v>-5.0000000001091394E-3</v>
          </cell>
          <cell r="AQ292">
            <v>-3518.125</v>
          </cell>
          <cell r="AR292" t="str">
            <v>n/a</v>
          </cell>
          <cell r="AS292">
            <v>0</v>
          </cell>
          <cell r="AT292" t="str">
            <v>0178755-Buyout Vitek 2</v>
          </cell>
          <cell r="AU292" t="str">
            <v>*</v>
          </cell>
          <cell r="AW292" t="str">
            <v/>
          </cell>
          <cell r="AX292" t="str">
            <v>No</v>
          </cell>
          <cell r="AZ292">
            <v>0</v>
          </cell>
          <cell r="BA292">
            <v>3518.13</v>
          </cell>
          <cell r="BB292">
            <v>-3518.13</v>
          </cell>
          <cell r="BC292">
            <v>0</v>
          </cell>
          <cell r="BE292">
            <v>0</v>
          </cell>
          <cell r="BI292">
            <v>-3518.13</v>
          </cell>
          <cell r="BJ292">
            <v>3518.13</v>
          </cell>
          <cell r="BK292">
            <v>0</v>
          </cell>
          <cell r="BL292">
            <v>-3518.13</v>
          </cell>
          <cell r="BM292">
            <v>-3518.13</v>
          </cell>
        </row>
        <row r="293">
          <cell r="B293" t="str">
            <v>2007-OPS-518</v>
          </cell>
          <cell r="C293" t="str">
            <v>Hosp. Routine Repl. FY07 C/O</v>
          </cell>
          <cell r="D293" t="str">
            <v>Hospital Replacement Budget</v>
          </cell>
          <cell r="E293" t="str">
            <v>Prior Years Routine Replacement</v>
          </cell>
          <cell r="H293" t="str">
            <v>*</v>
          </cell>
          <cell r="I293" t="str">
            <v>0168770-Upright freezer -30C</v>
          </cell>
          <cell r="N293">
            <v>0</v>
          </cell>
          <cell r="O293">
            <v>0</v>
          </cell>
          <cell r="P293">
            <v>0</v>
          </cell>
          <cell r="Q293">
            <v>7273.93</v>
          </cell>
          <cell r="R293">
            <v>7273.93</v>
          </cell>
          <cell r="S293">
            <v>0</v>
          </cell>
          <cell r="T293">
            <v>0</v>
          </cell>
          <cell r="U293">
            <v>0</v>
          </cell>
          <cell r="V293">
            <v>0</v>
          </cell>
          <cell r="W293">
            <v>0</v>
          </cell>
          <cell r="X293">
            <v>0</v>
          </cell>
          <cell r="Z293">
            <v>0</v>
          </cell>
          <cell r="AD293">
            <v>0</v>
          </cell>
          <cell r="AE293">
            <v>7273.93</v>
          </cell>
          <cell r="AF293">
            <v>7273.93</v>
          </cell>
          <cell r="AG293">
            <v>7566</v>
          </cell>
          <cell r="AH293">
            <v>292.06999999999971</v>
          </cell>
          <cell r="AI293">
            <v>292.06999999999971</v>
          </cell>
          <cell r="AJ293">
            <v>0.96139703938673016</v>
          </cell>
          <cell r="AK293">
            <v>7273.93</v>
          </cell>
          <cell r="AL293">
            <v>7566</v>
          </cell>
          <cell r="AM293">
            <v>7566.0616</v>
          </cell>
          <cell r="AO293">
            <v>-7273.93</v>
          </cell>
          <cell r="AP293">
            <v>292.13159999999971</v>
          </cell>
          <cell r="AQ293">
            <v>-6.1599999999998545E-2</v>
          </cell>
          <cell r="AR293">
            <v>1.0000081416864921</v>
          </cell>
          <cell r="AS293">
            <v>0</v>
          </cell>
          <cell r="AT293">
            <v>0</v>
          </cell>
          <cell r="AU293" t="str">
            <v>*</v>
          </cell>
          <cell r="AW293" t="str">
            <v/>
          </cell>
          <cell r="AX293" t="str">
            <v>No</v>
          </cell>
          <cell r="AZ293">
            <v>0</v>
          </cell>
          <cell r="BA293">
            <v>-292.06999999999971</v>
          </cell>
          <cell r="BB293">
            <v>0</v>
          </cell>
          <cell r="BC293">
            <v>0</v>
          </cell>
          <cell r="BD293">
            <v>-292.06999999999971</v>
          </cell>
          <cell r="BE293">
            <v>0</v>
          </cell>
          <cell r="BI293">
            <v>0</v>
          </cell>
          <cell r="BJ293">
            <v>-292.06999999999971</v>
          </cell>
          <cell r="BK293">
            <v>0</v>
          </cell>
          <cell r="BL293">
            <v>292.06999999999971</v>
          </cell>
          <cell r="BM293">
            <v>0</v>
          </cell>
        </row>
        <row r="294">
          <cell r="B294" t="str">
            <v>2007-OPS-520</v>
          </cell>
          <cell r="C294" t="str">
            <v>Hosp. Routine Repl. FY07 C/O</v>
          </cell>
          <cell r="D294" t="str">
            <v>Hospital Replacement Budget</v>
          </cell>
          <cell r="E294" t="str">
            <v>Prior Years Routine Replacement</v>
          </cell>
          <cell r="H294" t="str">
            <v>*</v>
          </cell>
          <cell r="I294" t="str">
            <v>0172846-A/C portable pump (x2)</v>
          </cell>
          <cell r="N294">
            <v>0</v>
          </cell>
          <cell r="O294">
            <v>0</v>
          </cell>
          <cell r="P294">
            <v>9549.56</v>
          </cell>
          <cell r="Q294">
            <v>0</v>
          </cell>
          <cell r="R294">
            <v>9549.56</v>
          </cell>
          <cell r="S294">
            <v>0</v>
          </cell>
          <cell r="T294">
            <v>0</v>
          </cell>
          <cell r="U294">
            <v>0</v>
          </cell>
          <cell r="V294">
            <v>0</v>
          </cell>
          <cell r="W294">
            <v>0</v>
          </cell>
          <cell r="X294">
            <v>0</v>
          </cell>
          <cell r="Z294">
            <v>0</v>
          </cell>
          <cell r="AD294">
            <v>0</v>
          </cell>
          <cell r="AE294">
            <v>9549.56</v>
          </cell>
          <cell r="AF294">
            <v>9549.56</v>
          </cell>
          <cell r="AG294">
            <v>9550</v>
          </cell>
          <cell r="AH294">
            <v>0.44000000000050932</v>
          </cell>
          <cell r="AI294">
            <v>0.44000000000050932</v>
          </cell>
          <cell r="AJ294">
            <v>0.99995392670157057</v>
          </cell>
          <cell r="AK294">
            <v>9549.56</v>
          </cell>
          <cell r="AL294">
            <v>9550</v>
          </cell>
          <cell r="AM294">
            <v>9549.5633500000004</v>
          </cell>
          <cell r="AO294">
            <v>-9549.56</v>
          </cell>
          <cell r="AP294">
            <v>3.3500000008643838E-3</v>
          </cell>
          <cell r="AQ294">
            <v>0.43664999999964493</v>
          </cell>
          <cell r="AR294">
            <v>0.99995427748691101</v>
          </cell>
          <cell r="AS294">
            <v>0</v>
          </cell>
          <cell r="AT294">
            <v>0</v>
          </cell>
          <cell r="AU294" t="str">
            <v>*</v>
          </cell>
          <cell r="AW294" t="str">
            <v/>
          </cell>
          <cell r="AX294" t="str">
            <v>No</v>
          </cell>
          <cell r="AZ294">
            <v>0</v>
          </cell>
          <cell r="BA294">
            <v>-0.44000000000050932</v>
          </cell>
          <cell r="BB294">
            <v>0</v>
          </cell>
          <cell r="BC294">
            <v>0</v>
          </cell>
          <cell r="BD294">
            <v>-0.44000000000050932</v>
          </cell>
          <cell r="BE294">
            <v>0</v>
          </cell>
          <cell r="BI294">
            <v>0</v>
          </cell>
          <cell r="BJ294">
            <v>-0.44000000000050932</v>
          </cell>
          <cell r="BK294">
            <v>0</v>
          </cell>
          <cell r="BL294">
            <v>0.44000000000050932</v>
          </cell>
          <cell r="BM294">
            <v>0</v>
          </cell>
        </row>
        <row r="295">
          <cell r="B295" t="str">
            <v>2008-LAB-001</v>
          </cell>
          <cell r="C295" t="str">
            <v>Hosp. Routine Repl. FY08 C/O</v>
          </cell>
          <cell r="D295" t="str">
            <v>Hospital Replacement Budget</v>
          </cell>
          <cell r="E295" t="str">
            <v>Prior Years Routine Replacement</v>
          </cell>
          <cell r="H295" t="str">
            <v>*</v>
          </cell>
          <cell r="I295" t="str">
            <v>SHC/Hillview Videoconferencing</v>
          </cell>
          <cell r="O295">
            <v>0</v>
          </cell>
          <cell r="P295">
            <v>0</v>
          </cell>
          <cell r="Q295">
            <v>0</v>
          </cell>
          <cell r="R295">
            <v>0</v>
          </cell>
          <cell r="S295">
            <v>0</v>
          </cell>
          <cell r="T295">
            <v>0</v>
          </cell>
          <cell r="U295">
            <v>0</v>
          </cell>
          <cell r="V295">
            <v>0</v>
          </cell>
          <cell r="W295">
            <v>43890.02</v>
          </cell>
          <cell r="X295">
            <v>21945.01</v>
          </cell>
          <cell r="Z295">
            <v>65835.03</v>
          </cell>
          <cell r="AD295">
            <v>0</v>
          </cell>
          <cell r="AE295">
            <v>65835.03</v>
          </cell>
          <cell r="AF295">
            <v>73150.039999999994</v>
          </cell>
          <cell r="AG295">
            <v>102804</v>
          </cell>
          <cell r="AH295">
            <v>36968.97</v>
          </cell>
          <cell r="AI295">
            <v>29653.960000000006</v>
          </cell>
          <cell r="AJ295">
            <v>0.64039366172522472</v>
          </cell>
          <cell r="AK295">
            <v>73150.039999999994</v>
          </cell>
          <cell r="AL295">
            <v>102804</v>
          </cell>
          <cell r="AM295">
            <v>73149.967499999999</v>
          </cell>
          <cell r="AN295">
            <v>73149.967499999999</v>
          </cell>
          <cell r="AO295">
            <v>7314.9375</v>
          </cell>
          <cell r="AP295">
            <v>-7.2499999994761311E-2</v>
          </cell>
          <cell r="AQ295">
            <v>29654.032500000001</v>
          </cell>
          <cell r="AR295">
            <v>0.71154787265086961</v>
          </cell>
          <cell r="AS295">
            <v>0</v>
          </cell>
          <cell r="AT295">
            <v>0</v>
          </cell>
          <cell r="AU295" t="str">
            <v>*</v>
          </cell>
          <cell r="AW295" t="str">
            <v/>
          </cell>
          <cell r="AX295" t="str">
            <v>No</v>
          </cell>
          <cell r="AZ295">
            <v>0</v>
          </cell>
          <cell r="BA295">
            <v>-36968.97</v>
          </cell>
          <cell r="BB295">
            <v>0</v>
          </cell>
          <cell r="BC295">
            <v>0</v>
          </cell>
          <cell r="BD295">
            <v>-29653.960000000006</v>
          </cell>
          <cell r="BE295">
            <v>0</v>
          </cell>
          <cell r="BH295">
            <v>-7.2499999994761311E-2</v>
          </cell>
          <cell r="BI295">
            <v>0</v>
          </cell>
          <cell r="BJ295">
            <v>-29653.960000000006</v>
          </cell>
          <cell r="BK295">
            <v>7314.9375</v>
          </cell>
          <cell r="BL295">
            <v>29653.960000000006</v>
          </cell>
          <cell r="BM295">
            <v>0</v>
          </cell>
          <cell r="BN295" t="str">
            <v>1 PR opened for $73k only.</v>
          </cell>
        </row>
        <row r="296">
          <cell r="B296" t="str">
            <v>2008-LAB-002</v>
          </cell>
          <cell r="C296" t="str">
            <v>Hosp. Routine Repl. FY08 C/O</v>
          </cell>
          <cell r="D296" t="str">
            <v>Hospital Replacement Budget</v>
          </cell>
          <cell r="E296" t="str">
            <v>Prior Years Routine Replacement</v>
          </cell>
          <cell r="H296" t="str">
            <v>*</v>
          </cell>
          <cell r="I296" t="str">
            <v>Inoculab Urine Streaker (x1)</v>
          </cell>
          <cell r="O296">
            <v>0</v>
          </cell>
          <cell r="P296">
            <v>0</v>
          </cell>
          <cell r="Q296">
            <v>0</v>
          </cell>
          <cell r="R296">
            <v>0</v>
          </cell>
          <cell r="S296">
            <v>0</v>
          </cell>
          <cell r="T296">
            <v>0</v>
          </cell>
          <cell r="U296">
            <v>0</v>
          </cell>
          <cell r="V296">
            <v>0</v>
          </cell>
          <cell r="W296">
            <v>0</v>
          </cell>
          <cell r="X296">
            <v>114662.5</v>
          </cell>
          <cell r="Z296">
            <v>114662.5</v>
          </cell>
          <cell r="AD296">
            <v>0</v>
          </cell>
          <cell r="AE296">
            <v>114662.5</v>
          </cell>
          <cell r="AF296">
            <v>114662.5</v>
          </cell>
          <cell r="AG296">
            <v>125939</v>
          </cell>
          <cell r="AH296">
            <v>11276.5</v>
          </cell>
          <cell r="AI296">
            <v>11276.5</v>
          </cell>
          <cell r="AJ296">
            <v>0.91046061982388304</v>
          </cell>
          <cell r="AK296">
            <v>114662.5</v>
          </cell>
          <cell r="AL296">
            <v>125939</v>
          </cell>
          <cell r="AM296">
            <v>117152.25</v>
          </cell>
          <cell r="AN296">
            <v>117152.25</v>
          </cell>
          <cell r="AO296">
            <v>2489.75</v>
          </cell>
          <cell r="AP296">
            <v>2489.75</v>
          </cell>
          <cell r="AQ296">
            <v>8786.75</v>
          </cell>
          <cell r="AR296">
            <v>0.9302301114031396</v>
          </cell>
          <cell r="AS296">
            <v>0</v>
          </cell>
          <cell r="AT296">
            <v>0</v>
          </cell>
          <cell r="AU296" t="str">
            <v>*</v>
          </cell>
          <cell r="AW296" t="str">
            <v/>
          </cell>
          <cell r="AX296" t="str">
            <v>No</v>
          </cell>
          <cell r="AZ296">
            <v>0</v>
          </cell>
          <cell r="BA296">
            <v>-11276.5</v>
          </cell>
          <cell r="BB296">
            <v>0</v>
          </cell>
          <cell r="BC296">
            <v>0</v>
          </cell>
          <cell r="BD296">
            <v>-2489.75</v>
          </cell>
          <cell r="BE296">
            <v>-8786.75</v>
          </cell>
          <cell r="BH296">
            <v>2489.75</v>
          </cell>
          <cell r="BI296">
            <v>0</v>
          </cell>
          <cell r="BJ296">
            <v>-11276.5</v>
          </cell>
          <cell r="BK296">
            <v>2489.75</v>
          </cell>
          <cell r="BL296">
            <v>11276.5</v>
          </cell>
          <cell r="BM296">
            <v>8786.75</v>
          </cell>
          <cell r="BN296" t="str">
            <v>Carryover remaining commitments after LTD spending or cancel Pos</v>
          </cell>
        </row>
        <row r="297">
          <cell r="B297" t="str">
            <v>2008-LAB-003</v>
          </cell>
          <cell r="C297" t="str">
            <v>Hosp. Routine Repl. FY08 C/O</v>
          </cell>
          <cell r="D297" t="str">
            <v>Hospital Replacement Budget</v>
          </cell>
          <cell r="E297" t="str">
            <v>Prior Years Routine Replacement</v>
          </cell>
          <cell r="H297" t="str">
            <v>*</v>
          </cell>
          <cell r="I297" t="str">
            <v>SHC Clin Lab Staff Lounge</v>
          </cell>
          <cell r="O297">
            <v>0</v>
          </cell>
          <cell r="P297">
            <v>0</v>
          </cell>
          <cell r="Q297">
            <v>0</v>
          </cell>
          <cell r="R297">
            <v>0</v>
          </cell>
          <cell r="S297">
            <v>0</v>
          </cell>
          <cell r="T297">
            <v>0</v>
          </cell>
          <cell r="U297">
            <v>0</v>
          </cell>
          <cell r="V297">
            <v>0</v>
          </cell>
          <cell r="W297">
            <v>0</v>
          </cell>
          <cell r="X297">
            <v>0</v>
          </cell>
          <cell r="Z297">
            <v>0</v>
          </cell>
          <cell r="AD297">
            <v>0</v>
          </cell>
          <cell r="AE297">
            <v>0</v>
          </cell>
          <cell r="AF297">
            <v>0</v>
          </cell>
          <cell r="AG297">
            <v>43345</v>
          </cell>
          <cell r="AH297">
            <v>43345</v>
          </cell>
          <cell r="AI297">
            <v>43345</v>
          </cell>
          <cell r="AJ297">
            <v>0</v>
          </cell>
          <cell r="AK297">
            <v>0</v>
          </cell>
          <cell r="AL297">
            <v>43345</v>
          </cell>
          <cell r="AM297">
            <v>0</v>
          </cell>
          <cell r="AO297">
            <v>0</v>
          </cell>
          <cell r="AP297">
            <v>0</v>
          </cell>
          <cell r="AQ297">
            <v>43345</v>
          </cell>
          <cell r="AR297">
            <v>0</v>
          </cell>
          <cell r="AS297">
            <v>0</v>
          </cell>
          <cell r="AT297">
            <v>0</v>
          </cell>
          <cell r="AU297" t="str">
            <v>*</v>
          </cell>
          <cell r="AW297" t="str">
            <v>No PRs</v>
          </cell>
          <cell r="AX297" t="str">
            <v>Yes</v>
          </cell>
          <cell r="AY297" t="str">
            <v>Remodel is being scoped by facilities, the project is underway</v>
          </cell>
          <cell r="AZ297" t="str">
            <v>CC 75010</v>
          </cell>
          <cell r="BA297">
            <v>0</v>
          </cell>
          <cell r="BB297">
            <v>0</v>
          </cell>
          <cell r="BC297">
            <v>43345</v>
          </cell>
          <cell r="BE297">
            <v>0</v>
          </cell>
          <cell r="BI297">
            <v>0</v>
          </cell>
          <cell r="BJ297">
            <v>0</v>
          </cell>
          <cell r="BK297">
            <v>0</v>
          </cell>
          <cell r="BL297">
            <v>0</v>
          </cell>
          <cell r="BM297">
            <v>0</v>
          </cell>
        </row>
        <row r="298">
          <cell r="B298" t="str">
            <v>2008-LAB-004</v>
          </cell>
          <cell r="C298" t="str">
            <v>Hosp. Routine Repl. FY08 C/O</v>
          </cell>
          <cell r="D298" t="str">
            <v>Hospital Replacement Budget</v>
          </cell>
          <cell r="E298" t="str">
            <v>Prior Years Routine Replacement</v>
          </cell>
          <cell r="H298" t="str">
            <v>*</v>
          </cell>
          <cell r="I298" t="str">
            <v>Automated Sed Rate Analyzer-1</v>
          </cell>
          <cell r="O298">
            <v>0</v>
          </cell>
          <cell r="P298">
            <v>0</v>
          </cell>
          <cell r="Q298">
            <v>0</v>
          </cell>
          <cell r="R298">
            <v>0</v>
          </cell>
          <cell r="S298">
            <v>0</v>
          </cell>
          <cell r="T298">
            <v>0</v>
          </cell>
          <cell r="U298">
            <v>0</v>
          </cell>
          <cell r="V298">
            <v>0</v>
          </cell>
          <cell r="W298">
            <v>0</v>
          </cell>
          <cell r="X298">
            <v>0</v>
          </cell>
          <cell r="Z298">
            <v>0</v>
          </cell>
          <cell r="AD298">
            <v>0</v>
          </cell>
          <cell r="AE298">
            <v>0</v>
          </cell>
          <cell r="AF298">
            <v>0</v>
          </cell>
          <cell r="AG298">
            <v>41682</v>
          </cell>
          <cell r="AH298">
            <v>41682</v>
          </cell>
          <cell r="AI298">
            <v>41682</v>
          </cell>
          <cell r="AJ298">
            <v>0</v>
          </cell>
          <cell r="AK298">
            <v>0</v>
          </cell>
          <cell r="AL298">
            <v>41682</v>
          </cell>
          <cell r="AM298">
            <v>0</v>
          </cell>
          <cell r="AO298">
            <v>0</v>
          </cell>
          <cell r="AP298">
            <v>0</v>
          </cell>
          <cell r="AQ298">
            <v>41682</v>
          </cell>
          <cell r="AR298">
            <v>0</v>
          </cell>
          <cell r="AS298">
            <v>0</v>
          </cell>
          <cell r="AT298">
            <v>0</v>
          </cell>
          <cell r="AU298" t="str">
            <v>*</v>
          </cell>
          <cell r="AW298" t="str">
            <v>No PRs</v>
          </cell>
          <cell r="AX298" t="str">
            <v>No</v>
          </cell>
          <cell r="AY298" t="str">
            <v>Depends on the Lab Corp Purchase, there is an additional item in the autolab that can be used for this project so this item would not be needed</v>
          </cell>
          <cell r="AZ298" t="str">
            <v>CC 75004</v>
          </cell>
          <cell r="BA298">
            <v>-41682</v>
          </cell>
          <cell r="BB298">
            <v>0</v>
          </cell>
          <cell r="BC298">
            <v>0</v>
          </cell>
          <cell r="BD298">
            <v>-41682</v>
          </cell>
          <cell r="BE298">
            <v>0</v>
          </cell>
          <cell r="BI298">
            <v>0</v>
          </cell>
          <cell r="BJ298">
            <v>-41682</v>
          </cell>
          <cell r="BK298">
            <v>0</v>
          </cell>
          <cell r="BL298">
            <v>41682</v>
          </cell>
          <cell r="BM298">
            <v>0</v>
          </cell>
        </row>
        <row r="299">
          <cell r="B299" t="str">
            <v>2008-LAB-005</v>
          </cell>
          <cell r="C299" t="str">
            <v>Hosp. Routine Repl. FY08 C/O</v>
          </cell>
          <cell r="D299" t="str">
            <v>Hospital Replacement Budget</v>
          </cell>
          <cell r="E299" t="str">
            <v>Prior Years Routine Replacement</v>
          </cell>
          <cell r="H299" t="str">
            <v>*</v>
          </cell>
          <cell r="I299" t="str">
            <v>Thromboelastograph (TEG) (x1)</v>
          </cell>
          <cell r="O299">
            <v>0</v>
          </cell>
          <cell r="P299">
            <v>0</v>
          </cell>
          <cell r="Q299">
            <v>0</v>
          </cell>
          <cell r="R299">
            <v>0</v>
          </cell>
          <cell r="S299">
            <v>0</v>
          </cell>
          <cell r="T299">
            <v>23801.759999999998</v>
          </cell>
          <cell r="U299">
            <v>0</v>
          </cell>
          <cell r="V299">
            <v>23801.759999999998</v>
          </cell>
          <cell r="W299">
            <v>0</v>
          </cell>
          <cell r="X299">
            <v>0</v>
          </cell>
          <cell r="Z299">
            <v>0</v>
          </cell>
          <cell r="AD299">
            <v>0</v>
          </cell>
          <cell r="AE299">
            <v>23801.759999999998</v>
          </cell>
          <cell r="AF299">
            <v>23801.759999999998</v>
          </cell>
          <cell r="AG299">
            <v>60334</v>
          </cell>
          <cell r="AH299">
            <v>36532.240000000005</v>
          </cell>
          <cell r="AI299">
            <v>36532.240000000005</v>
          </cell>
          <cell r="AJ299">
            <v>0.39449995027679252</v>
          </cell>
          <cell r="AK299">
            <v>23801.759999999998</v>
          </cell>
          <cell r="AL299">
            <v>60334</v>
          </cell>
          <cell r="AM299">
            <v>23901</v>
          </cell>
          <cell r="AN299">
            <v>23901</v>
          </cell>
          <cell r="AO299">
            <v>99.240000000001601</v>
          </cell>
          <cell r="AP299">
            <v>99.240000000001601</v>
          </cell>
          <cell r="AQ299">
            <v>36433</v>
          </cell>
          <cell r="AR299">
            <v>0.39614479398017699</v>
          </cell>
          <cell r="AS299">
            <v>0</v>
          </cell>
          <cell r="AT299">
            <v>0</v>
          </cell>
          <cell r="AU299" t="str">
            <v>*</v>
          </cell>
          <cell r="AW299" t="str">
            <v/>
          </cell>
          <cell r="AX299" t="str">
            <v>No</v>
          </cell>
          <cell r="AZ299">
            <v>0</v>
          </cell>
          <cell r="BA299">
            <v>-36532.240000000005</v>
          </cell>
          <cell r="BB299">
            <v>0</v>
          </cell>
          <cell r="BC299">
            <v>0</v>
          </cell>
          <cell r="BD299">
            <v>-36532.240000000005</v>
          </cell>
          <cell r="BE299">
            <v>0</v>
          </cell>
          <cell r="BI299">
            <v>0</v>
          </cell>
          <cell r="BJ299">
            <v>-36532.240000000005</v>
          </cell>
          <cell r="BK299">
            <v>0</v>
          </cell>
          <cell r="BL299">
            <v>36532.240000000005</v>
          </cell>
          <cell r="BM299">
            <v>0</v>
          </cell>
        </row>
        <row r="300">
          <cell r="B300" t="str">
            <v>2008-LAB-006</v>
          </cell>
          <cell r="C300" t="str">
            <v>Hosp. Routine Repl. FY08 C/O</v>
          </cell>
          <cell r="D300" t="str">
            <v>Hospital Replacement Budget</v>
          </cell>
          <cell r="E300" t="str">
            <v>Prior Years Routine Replacement</v>
          </cell>
          <cell r="H300" t="str">
            <v>*</v>
          </cell>
          <cell r="I300" t="str">
            <v>Automated Tube Harvester (x1)</v>
          </cell>
          <cell r="O300">
            <v>0</v>
          </cell>
          <cell r="P300">
            <v>0</v>
          </cell>
          <cell r="Q300">
            <v>0</v>
          </cell>
          <cell r="R300">
            <v>0</v>
          </cell>
          <cell r="S300">
            <v>0</v>
          </cell>
          <cell r="T300">
            <v>0</v>
          </cell>
          <cell r="U300">
            <v>0</v>
          </cell>
          <cell r="V300">
            <v>0</v>
          </cell>
          <cell r="W300">
            <v>0</v>
          </cell>
          <cell r="X300">
            <v>0</v>
          </cell>
          <cell r="Z300">
            <v>0</v>
          </cell>
          <cell r="AD300">
            <v>0</v>
          </cell>
          <cell r="AE300">
            <v>0</v>
          </cell>
          <cell r="AF300">
            <v>0</v>
          </cell>
          <cell r="AG300">
            <v>241338</v>
          </cell>
          <cell r="AH300">
            <v>241338</v>
          </cell>
          <cell r="AI300">
            <v>241338</v>
          </cell>
          <cell r="AJ300">
            <v>0</v>
          </cell>
          <cell r="AK300">
            <v>0</v>
          </cell>
          <cell r="AL300">
            <v>241338</v>
          </cell>
          <cell r="AM300">
            <v>0</v>
          </cell>
          <cell r="AO300">
            <v>0</v>
          </cell>
          <cell r="AP300">
            <v>0</v>
          </cell>
          <cell r="AQ300">
            <v>241338</v>
          </cell>
          <cell r="AR300">
            <v>0</v>
          </cell>
          <cell r="AS300">
            <v>0</v>
          </cell>
          <cell r="AT300">
            <v>0</v>
          </cell>
          <cell r="AU300" t="str">
            <v>*</v>
          </cell>
          <cell r="AW300" t="str">
            <v>No PRs</v>
          </cell>
          <cell r="AX300" t="str">
            <v>Yes</v>
          </cell>
          <cell r="AY300" t="str">
            <v>Cytogenetics supervisor to visit a show site this summer to perform due dilligence on competing vendors, but purcahse won't happen until FY09</v>
          </cell>
          <cell r="AZ300" t="str">
            <v>CC 75005</v>
          </cell>
          <cell r="BA300">
            <v>0</v>
          </cell>
          <cell r="BB300">
            <v>0</v>
          </cell>
          <cell r="BC300">
            <v>241338</v>
          </cell>
          <cell r="BE300">
            <v>0</v>
          </cell>
          <cell r="BI300">
            <v>0</v>
          </cell>
          <cell r="BJ300">
            <v>0</v>
          </cell>
          <cell r="BK300">
            <v>0</v>
          </cell>
          <cell r="BL300">
            <v>0</v>
          </cell>
          <cell r="BM300">
            <v>0</v>
          </cell>
        </row>
        <row r="301">
          <cell r="B301" t="str">
            <v>2008-LAB-007</v>
          </cell>
          <cell r="C301" t="str">
            <v>Hosp. Routine Repl. FY08 C/O</v>
          </cell>
          <cell r="D301" t="str">
            <v>Hospital Replacement Budget</v>
          </cell>
          <cell r="E301" t="str">
            <v>Prior Years Routine Replacement</v>
          </cell>
          <cell r="H301" t="str">
            <v>*</v>
          </cell>
          <cell r="I301" t="str">
            <v>Deionized water system</v>
          </cell>
          <cell r="O301">
            <v>0</v>
          </cell>
          <cell r="P301">
            <v>0</v>
          </cell>
          <cell r="Q301">
            <v>0</v>
          </cell>
          <cell r="R301">
            <v>0</v>
          </cell>
          <cell r="S301">
            <v>0</v>
          </cell>
          <cell r="T301">
            <v>0</v>
          </cell>
          <cell r="U301">
            <v>0</v>
          </cell>
          <cell r="V301">
            <v>0</v>
          </cell>
          <cell r="W301">
            <v>0</v>
          </cell>
          <cell r="X301">
            <v>0</v>
          </cell>
          <cell r="Z301">
            <v>0</v>
          </cell>
          <cell r="AD301">
            <v>0</v>
          </cell>
          <cell r="AE301">
            <v>0</v>
          </cell>
          <cell r="AF301">
            <v>0</v>
          </cell>
          <cell r="AG301">
            <v>28961</v>
          </cell>
          <cell r="AH301">
            <v>28961</v>
          </cell>
          <cell r="AI301">
            <v>28961</v>
          </cell>
          <cell r="AJ301">
            <v>0</v>
          </cell>
          <cell r="AK301">
            <v>0</v>
          </cell>
          <cell r="AL301">
            <v>28961</v>
          </cell>
          <cell r="AM301">
            <v>0</v>
          </cell>
          <cell r="AO301">
            <v>0</v>
          </cell>
          <cell r="AP301">
            <v>0</v>
          </cell>
          <cell r="AQ301">
            <v>28961</v>
          </cell>
          <cell r="AR301">
            <v>0</v>
          </cell>
          <cell r="AS301">
            <v>0</v>
          </cell>
          <cell r="AT301">
            <v>0</v>
          </cell>
          <cell r="AU301" t="str">
            <v>*</v>
          </cell>
          <cell r="AW301" t="str">
            <v>No PRs</v>
          </cell>
          <cell r="AX301" t="str">
            <v>Yes</v>
          </cell>
          <cell r="AY301" t="str">
            <v>This water system needs to be used for the two Centaurs moving up from the automated line and we need a little more time to spec this out so this purchase will not happen in FY08.</v>
          </cell>
          <cell r="AZ301" t="str">
            <v>CC 75052</v>
          </cell>
          <cell r="BA301">
            <v>0</v>
          </cell>
          <cell r="BB301">
            <v>0</v>
          </cell>
          <cell r="BC301">
            <v>28961</v>
          </cell>
          <cell r="BE301">
            <v>0</v>
          </cell>
          <cell r="BI301">
            <v>0</v>
          </cell>
          <cell r="BJ301">
            <v>0</v>
          </cell>
          <cell r="BK301">
            <v>0</v>
          </cell>
          <cell r="BL301">
            <v>0</v>
          </cell>
          <cell r="BM301">
            <v>0</v>
          </cell>
        </row>
        <row r="302">
          <cell r="B302" t="str">
            <v>2008-LAB-008</v>
          </cell>
          <cell r="C302" t="str">
            <v>Hosp. Routine Repl. FY08 C/O</v>
          </cell>
          <cell r="D302" t="str">
            <v>Hospital Replacement Budget</v>
          </cell>
          <cell r="E302" t="str">
            <v>Prior Years Routine Replacement</v>
          </cell>
          <cell r="H302" t="str">
            <v>*</v>
          </cell>
          <cell r="I302" t="str">
            <v>Nucleic Acid Extractor (x1)</v>
          </cell>
          <cell r="O302">
            <v>0</v>
          </cell>
          <cell r="P302">
            <v>0</v>
          </cell>
          <cell r="Q302">
            <v>0</v>
          </cell>
          <cell r="R302">
            <v>0</v>
          </cell>
          <cell r="S302">
            <v>0</v>
          </cell>
          <cell r="T302">
            <v>92513.33</v>
          </cell>
          <cell r="U302">
            <v>0</v>
          </cell>
          <cell r="V302">
            <v>92513.33</v>
          </cell>
          <cell r="W302">
            <v>0</v>
          </cell>
          <cell r="X302">
            <v>0</v>
          </cell>
          <cell r="Z302">
            <v>0</v>
          </cell>
          <cell r="AD302">
            <v>0</v>
          </cell>
          <cell r="AE302">
            <v>92513.33</v>
          </cell>
          <cell r="AF302">
            <v>92513.33</v>
          </cell>
          <cell r="AG302">
            <v>93418</v>
          </cell>
          <cell r="AH302">
            <v>904.66999999999825</v>
          </cell>
          <cell r="AI302">
            <v>904.66999999999825</v>
          </cell>
          <cell r="AJ302">
            <v>0.99031589201224601</v>
          </cell>
          <cell r="AK302">
            <v>92513.33</v>
          </cell>
          <cell r="AL302">
            <v>93418</v>
          </cell>
          <cell r="AM302">
            <v>92512.5</v>
          </cell>
          <cell r="AN302">
            <v>92512.5</v>
          </cell>
          <cell r="AO302">
            <v>-0.83000000000174623</v>
          </cell>
          <cell r="AP302">
            <v>-0.83000000000174623</v>
          </cell>
          <cell r="AQ302">
            <v>905.5</v>
          </cell>
          <cell r="AR302">
            <v>0.99030700721488363</v>
          </cell>
          <cell r="AS302">
            <v>0</v>
          </cell>
          <cell r="AT302">
            <v>0</v>
          </cell>
          <cell r="AU302" t="str">
            <v>*</v>
          </cell>
          <cell r="AW302" t="str">
            <v/>
          </cell>
          <cell r="AX302" t="str">
            <v>No</v>
          </cell>
          <cell r="AZ302">
            <v>0</v>
          </cell>
          <cell r="BA302">
            <v>-904.66999999999825</v>
          </cell>
          <cell r="BB302">
            <v>0</v>
          </cell>
          <cell r="BC302">
            <v>0</v>
          </cell>
          <cell r="BD302">
            <v>-904.66999999999825</v>
          </cell>
          <cell r="BE302">
            <v>0</v>
          </cell>
          <cell r="BI302">
            <v>0</v>
          </cell>
          <cell r="BJ302">
            <v>-904.66999999999825</v>
          </cell>
          <cell r="BK302">
            <v>0</v>
          </cell>
          <cell r="BL302">
            <v>904.66999999999825</v>
          </cell>
          <cell r="BM302">
            <v>0</v>
          </cell>
        </row>
        <row r="303">
          <cell r="B303" t="str">
            <v>2008-LAB-009</v>
          </cell>
          <cell r="C303" t="str">
            <v>Hosp. Routine Repl. FY08 C/O</v>
          </cell>
          <cell r="D303" t="str">
            <v>Hospital Replacement Budget</v>
          </cell>
          <cell r="E303" t="str">
            <v>Prior Years Routine Replacement</v>
          </cell>
          <cell r="H303" t="str">
            <v>*</v>
          </cell>
          <cell r="I303" t="str">
            <v>Cytovision Imaging System (x2)</v>
          </cell>
          <cell r="O303">
            <v>0</v>
          </cell>
          <cell r="P303">
            <v>0</v>
          </cell>
          <cell r="Q303">
            <v>0</v>
          </cell>
          <cell r="R303">
            <v>0</v>
          </cell>
          <cell r="S303">
            <v>0</v>
          </cell>
          <cell r="T303">
            <v>0</v>
          </cell>
          <cell r="U303">
            <v>0</v>
          </cell>
          <cell r="V303">
            <v>0</v>
          </cell>
          <cell r="W303">
            <v>0</v>
          </cell>
          <cell r="X303">
            <v>0</v>
          </cell>
          <cell r="Z303">
            <v>0</v>
          </cell>
          <cell r="AD303">
            <v>0</v>
          </cell>
          <cell r="AE303">
            <v>0</v>
          </cell>
          <cell r="AF303">
            <v>0</v>
          </cell>
          <cell r="AG303">
            <v>113429</v>
          </cell>
          <cell r="AH303">
            <v>113429</v>
          </cell>
          <cell r="AI303">
            <v>113429</v>
          </cell>
          <cell r="AJ303">
            <v>0</v>
          </cell>
          <cell r="AK303">
            <v>0</v>
          </cell>
          <cell r="AL303">
            <v>113429</v>
          </cell>
          <cell r="AM303">
            <v>72353.364999999991</v>
          </cell>
          <cell r="AN303">
            <v>72353.364999999991</v>
          </cell>
          <cell r="AO303">
            <v>72353.364999999991</v>
          </cell>
          <cell r="AP303">
            <v>72353.364999999991</v>
          </cell>
          <cell r="AQ303">
            <v>41075.635000000009</v>
          </cell>
          <cell r="AR303">
            <v>0.63787360375212676</v>
          </cell>
          <cell r="AS303">
            <v>0</v>
          </cell>
          <cell r="AT303">
            <v>0</v>
          </cell>
          <cell r="AU303" t="str">
            <v>*</v>
          </cell>
          <cell r="AW303" t="str">
            <v/>
          </cell>
          <cell r="AX303" t="str">
            <v>Yes</v>
          </cell>
          <cell r="AY303" t="str">
            <v>Plan to spend in FY08, contigent on vendor and SHC agreement on  legal addendum language in a  timely manner</v>
          </cell>
          <cell r="AZ303" t="str">
            <v>CC 75005</v>
          </cell>
          <cell r="BA303">
            <v>0</v>
          </cell>
          <cell r="BB303">
            <v>0</v>
          </cell>
          <cell r="BC303">
            <v>113429</v>
          </cell>
          <cell r="BE303">
            <v>0</v>
          </cell>
          <cell r="BI303">
            <v>0</v>
          </cell>
          <cell r="BJ303">
            <v>0</v>
          </cell>
          <cell r="BK303">
            <v>0</v>
          </cell>
          <cell r="BL303">
            <v>0</v>
          </cell>
          <cell r="BM303">
            <v>0</v>
          </cell>
        </row>
        <row r="304">
          <cell r="B304" t="str">
            <v>2008-LAB-010</v>
          </cell>
          <cell r="C304" t="str">
            <v>Hosp. Routine Repl. FY08 C/O</v>
          </cell>
          <cell r="D304" t="str">
            <v>Hospital Replacement Budget</v>
          </cell>
          <cell r="E304" t="str">
            <v>Prior Years Routine Replacement</v>
          </cell>
          <cell r="H304" t="str">
            <v>*</v>
          </cell>
          <cell r="I304" t="str">
            <v>Microscopic Imaging (x1)</v>
          </cell>
          <cell r="O304">
            <v>0</v>
          </cell>
          <cell r="P304">
            <v>0</v>
          </cell>
          <cell r="Q304">
            <v>0</v>
          </cell>
          <cell r="R304">
            <v>0</v>
          </cell>
          <cell r="S304">
            <v>0</v>
          </cell>
          <cell r="T304">
            <v>0</v>
          </cell>
          <cell r="U304">
            <v>0</v>
          </cell>
          <cell r="V304">
            <v>0</v>
          </cell>
          <cell r="W304">
            <v>0</v>
          </cell>
          <cell r="X304">
            <v>41222.82</v>
          </cell>
          <cell r="Z304">
            <v>41222.82</v>
          </cell>
          <cell r="AD304">
            <v>0</v>
          </cell>
          <cell r="AE304">
            <v>41222.82</v>
          </cell>
          <cell r="AF304">
            <v>41222.82</v>
          </cell>
          <cell r="AG304">
            <v>37703</v>
          </cell>
          <cell r="AH304">
            <v>-3519.8199999999997</v>
          </cell>
          <cell r="AI304">
            <v>-3519.8199999999997</v>
          </cell>
          <cell r="AJ304">
            <v>1.093356496830491</v>
          </cell>
          <cell r="AK304">
            <v>41222.82</v>
          </cell>
          <cell r="AL304">
            <v>37703</v>
          </cell>
          <cell r="AM304">
            <v>37703</v>
          </cell>
          <cell r="AN304">
            <v>37703</v>
          </cell>
          <cell r="AO304">
            <v>-3519.8199999999997</v>
          </cell>
          <cell r="AP304">
            <v>-3519.8199999999997</v>
          </cell>
          <cell r="AQ304">
            <v>0</v>
          </cell>
          <cell r="AR304">
            <v>1</v>
          </cell>
          <cell r="AS304">
            <v>0</v>
          </cell>
          <cell r="AT304">
            <v>0</v>
          </cell>
          <cell r="AU304" t="str">
            <v>*</v>
          </cell>
          <cell r="AW304" t="str">
            <v/>
          </cell>
          <cell r="AX304" t="str">
            <v>No</v>
          </cell>
          <cell r="AZ304">
            <v>0</v>
          </cell>
          <cell r="BA304">
            <v>0</v>
          </cell>
          <cell r="BB304">
            <v>-3519.8199999999997</v>
          </cell>
          <cell r="BC304">
            <v>0</v>
          </cell>
          <cell r="BE304">
            <v>0</v>
          </cell>
          <cell r="BI304">
            <v>-3519.8199999999997</v>
          </cell>
          <cell r="BJ304">
            <v>3519.8199999999997</v>
          </cell>
          <cell r="BK304">
            <v>0</v>
          </cell>
          <cell r="BL304">
            <v>-3519.8199999999997</v>
          </cell>
          <cell r="BM304">
            <v>-3519.8199999999997</v>
          </cell>
        </row>
        <row r="305">
          <cell r="B305" t="str">
            <v>2008-LAB-201</v>
          </cell>
          <cell r="C305" t="str">
            <v>Hosp. Routine Repl. FY08 C/O</v>
          </cell>
          <cell r="D305" t="str">
            <v>Hospital Replacement Budget</v>
          </cell>
          <cell r="E305" t="str">
            <v>Prior Years Routine Replacement</v>
          </cell>
          <cell r="H305" t="str">
            <v>*</v>
          </cell>
          <cell r="I305" t="str">
            <v>Automated Microtome (x1)</v>
          </cell>
          <cell r="O305">
            <v>0</v>
          </cell>
          <cell r="P305">
            <v>0</v>
          </cell>
          <cell r="Q305">
            <v>0</v>
          </cell>
          <cell r="R305">
            <v>0</v>
          </cell>
          <cell r="S305">
            <v>0</v>
          </cell>
          <cell r="T305">
            <v>0</v>
          </cell>
          <cell r="U305">
            <v>0</v>
          </cell>
          <cell r="V305">
            <v>0</v>
          </cell>
          <cell r="W305">
            <v>0</v>
          </cell>
          <cell r="X305">
            <v>0</v>
          </cell>
          <cell r="Z305">
            <v>0</v>
          </cell>
          <cell r="AD305">
            <v>0</v>
          </cell>
          <cell r="AE305">
            <v>0</v>
          </cell>
          <cell r="AF305">
            <v>0</v>
          </cell>
          <cell r="AG305">
            <v>20514</v>
          </cell>
          <cell r="AH305">
            <v>20514</v>
          </cell>
          <cell r="AI305">
            <v>20514</v>
          </cell>
          <cell r="AJ305">
            <v>0</v>
          </cell>
          <cell r="AK305">
            <v>0</v>
          </cell>
          <cell r="AL305">
            <v>20514</v>
          </cell>
          <cell r="AM305">
            <v>0</v>
          </cell>
          <cell r="AO305">
            <v>0</v>
          </cell>
          <cell r="AP305">
            <v>0</v>
          </cell>
          <cell r="AQ305">
            <v>20514</v>
          </cell>
          <cell r="AR305">
            <v>0</v>
          </cell>
          <cell r="AS305">
            <v>0</v>
          </cell>
          <cell r="AT305">
            <v>0</v>
          </cell>
          <cell r="AU305" t="str">
            <v>*</v>
          </cell>
          <cell r="AW305" t="str">
            <v>No PRs</v>
          </cell>
          <cell r="AX305" t="str">
            <v>Yes</v>
          </cell>
          <cell r="AY305" t="str">
            <v>Plan to spend in FY08, contigent on vendor and SHC agreement on  legal addendum language in a  timely manner</v>
          </cell>
          <cell r="AZ305" t="str">
            <v>CC 75083</v>
          </cell>
          <cell r="BA305">
            <v>0</v>
          </cell>
          <cell r="BB305">
            <v>0</v>
          </cell>
          <cell r="BC305">
            <v>20514</v>
          </cell>
          <cell r="BE305">
            <v>0</v>
          </cell>
          <cell r="BI305">
            <v>0</v>
          </cell>
          <cell r="BJ305">
            <v>0</v>
          </cell>
          <cell r="BK305">
            <v>0</v>
          </cell>
          <cell r="BL305">
            <v>0</v>
          </cell>
          <cell r="BM305">
            <v>0</v>
          </cell>
        </row>
        <row r="306">
          <cell r="B306" t="str">
            <v>2008-LAB-202</v>
          </cell>
          <cell r="C306" t="str">
            <v>Hosp. Routine Repl. FY08 C/O</v>
          </cell>
          <cell r="D306" t="str">
            <v>Hospital Replacement Budget</v>
          </cell>
          <cell r="E306" t="str">
            <v>Prior Years Routine Replacement</v>
          </cell>
          <cell r="H306" t="str">
            <v>*</v>
          </cell>
          <cell r="I306" t="str">
            <v>ISTAT meter (x2)</v>
          </cell>
          <cell r="O306">
            <v>0</v>
          </cell>
          <cell r="P306">
            <v>0</v>
          </cell>
          <cell r="Q306">
            <v>0</v>
          </cell>
          <cell r="R306">
            <v>0</v>
          </cell>
          <cell r="S306">
            <v>0</v>
          </cell>
          <cell r="T306">
            <v>0</v>
          </cell>
          <cell r="U306">
            <v>0</v>
          </cell>
          <cell r="V306">
            <v>0</v>
          </cell>
          <cell r="W306">
            <v>0</v>
          </cell>
          <cell r="X306">
            <v>0</v>
          </cell>
          <cell r="Z306">
            <v>0</v>
          </cell>
          <cell r="AD306">
            <v>0</v>
          </cell>
          <cell r="AE306">
            <v>0</v>
          </cell>
          <cell r="AF306">
            <v>0</v>
          </cell>
          <cell r="AG306">
            <v>14018</v>
          </cell>
          <cell r="AH306">
            <v>14018</v>
          </cell>
          <cell r="AI306">
            <v>14018</v>
          </cell>
          <cell r="AJ306">
            <v>0</v>
          </cell>
          <cell r="AK306">
            <v>0</v>
          </cell>
          <cell r="AL306">
            <v>14018</v>
          </cell>
          <cell r="AM306">
            <v>0</v>
          </cell>
          <cell r="AO306">
            <v>0</v>
          </cell>
          <cell r="AP306">
            <v>0</v>
          </cell>
          <cell r="AQ306">
            <v>14018</v>
          </cell>
          <cell r="AR306">
            <v>0</v>
          </cell>
          <cell r="AS306">
            <v>0</v>
          </cell>
          <cell r="AT306">
            <v>0</v>
          </cell>
          <cell r="AU306" t="str">
            <v>*</v>
          </cell>
          <cell r="AW306" t="str">
            <v>No PRs</v>
          </cell>
          <cell r="AX306" t="str">
            <v>Yes</v>
          </cell>
          <cell r="AY306" t="str">
            <v>Necessary for backup units on the nursing floors.</v>
          </cell>
          <cell r="AZ306" t="str">
            <v>CC 75023</v>
          </cell>
          <cell r="BA306">
            <v>0</v>
          </cell>
          <cell r="BB306">
            <v>0</v>
          </cell>
          <cell r="BC306">
            <v>14018</v>
          </cell>
          <cell r="BE306">
            <v>0</v>
          </cell>
          <cell r="BI306">
            <v>0</v>
          </cell>
          <cell r="BJ306">
            <v>0</v>
          </cell>
          <cell r="BK306">
            <v>0</v>
          </cell>
          <cell r="BL306">
            <v>0</v>
          </cell>
          <cell r="BM306">
            <v>0</v>
          </cell>
        </row>
        <row r="307">
          <cell r="B307" t="str">
            <v>2008-LAB-203</v>
          </cell>
          <cell r="C307" t="str">
            <v>Hosp. Routine Repl. FY08 C/O</v>
          </cell>
          <cell r="D307" t="str">
            <v>Hospital Replacement Budget</v>
          </cell>
          <cell r="E307" t="str">
            <v>Prior Years Routine Replacement</v>
          </cell>
          <cell r="H307" t="str">
            <v>*</v>
          </cell>
          <cell r="I307" t="str">
            <v>Three-door refrigerator (x2)</v>
          </cell>
          <cell r="O307">
            <v>0</v>
          </cell>
          <cell r="P307">
            <v>0</v>
          </cell>
          <cell r="Q307">
            <v>0</v>
          </cell>
          <cell r="R307">
            <v>0</v>
          </cell>
          <cell r="S307">
            <v>0</v>
          </cell>
          <cell r="T307">
            <v>0</v>
          </cell>
          <cell r="U307">
            <v>0</v>
          </cell>
          <cell r="V307">
            <v>0</v>
          </cell>
          <cell r="W307">
            <v>0</v>
          </cell>
          <cell r="X307">
            <v>0</v>
          </cell>
          <cell r="Z307">
            <v>0</v>
          </cell>
          <cell r="AD307">
            <v>0</v>
          </cell>
          <cell r="AE307">
            <v>0</v>
          </cell>
          <cell r="AF307">
            <v>0</v>
          </cell>
          <cell r="AG307">
            <v>18834</v>
          </cell>
          <cell r="AH307">
            <v>18834</v>
          </cell>
          <cell r="AI307">
            <v>18834</v>
          </cell>
          <cell r="AJ307">
            <v>0</v>
          </cell>
          <cell r="AK307">
            <v>0</v>
          </cell>
          <cell r="AL307">
            <v>18834</v>
          </cell>
          <cell r="AM307">
            <v>0</v>
          </cell>
          <cell r="AO307">
            <v>0</v>
          </cell>
          <cell r="AP307">
            <v>0</v>
          </cell>
          <cell r="AQ307">
            <v>18834</v>
          </cell>
          <cell r="AR307">
            <v>0</v>
          </cell>
          <cell r="AS307">
            <v>0</v>
          </cell>
          <cell r="AT307">
            <v>0</v>
          </cell>
          <cell r="AU307" t="str">
            <v>*</v>
          </cell>
          <cell r="AW307" t="str">
            <v>No PRs</v>
          </cell>
          <cell r="AX307" t="str">
            <v>No</v>
          </cell>
          <cell r="AZ307" t="str">
            <v>CC 75023</v>
          </cell>
          <cell r="BA307">
            <v>-18834</v>
          </cell>
          <cell r="BB307">
            <v>0</v>
          </cell>
          <cell r="BC307">
            <v>0</v>
          </cell>
          <cell r="BD307">
            <v>-18834</v>
          </cell>
          <cell r="BE307">
            <v>0</v>
          </cell>
          <cell r="BI307">
            <v>0</v>
          </cell>
          <cell r="BJ307">
            <v>-18834</v>
          </cell>
          <cell r="BK307">
            <v>0</v>
          </cell>
          <cell r="BL307">
            <v>18834</v>
          </cell>
          <cell r="BM307">
            <v>0</v>
          </cell>
        </row>
        <row r="308">
          <cell r="B308" t="str">
            <v>2008-LAB-204</v>
          </cell>
          <cell r="C308" t="str">
            <v>Hosp. Routine Repl. FY08 C/O</v>
          </cell>
          <cell r="D308" t="str">
            <v>Hospital Replacement Budget</v>
          </cell>
          <cell r="E308" t="str">
            <v>Prior Years Routine Replacement</v>
          </cell>
          <cell r="H308" t="str">
            <v>*</v>
          </cell>
          <cell r="I308" t="str">
            <v>Fluorometer (x1)</v>
          </cell>
          <cell r="O308">
            <v>0</v>
          </cell>
          <cell r="P308">
            <v>0</v>
          </cell>
          <cell r="Q308">
            <v>0</v>
          </cell>
          <cell r="R308">
            <v>0</v>
          </cell>
          <cell r="S308">
            <v>0</v>
          </cell>
          <cell r="T308">
            <v>0</v>
          </cell>
          <cell r="U308">
            <v>15759.44</v>
          </cell>
          <cell r="V308">
            <v>15759.44</v>
          </cell>
          <cell r="W308">
            <v>0</v>
          </cell>
          <cell r="X308">
            <v>0</v>
          </cell>
          <cell r="Z308">
            <v>0</v>
          </cell>
          <cell r="AD308">
            <v>0</v>
          </cell>
          <cell r="AE308">
            <v>15759.44</v>
          </cell>
          <cell r="AF308">
            <v>15759.44</v>
          </cell>
          <cell r="AG308">
            <v>18100</v>
          </cell>
          <cell r="AH308">
            <v>2340.5599999999995</v>
          </cell>
          <cell r="AI308">
            <v>2340.5599999999995</v>
          </cell>
          <cell r="AJ308">
            <v>0.87068729281767954</v>
          </cell>
          <cell r="AK308">
            <v>15759.44</v>
          </cell>
          <cell r="AL308">
            <v>18100</v>
          </cell>
          <cell r="AM308">
            <v>15742.84</v>
          </cell>
          <cell r="AN308">
            <v>15742.84</v>
          </cell>
          <cell r="AO308">
            <v>-16.600000000000364</v>
          </cell>
          <cell r="AP308">
            <v>-16.600000000000364</v>
          </cell>
          <cell r="AQ308">
            <v>2357.16</v>
          </cell>
          <cell r="AR308">
            <v>0.86977016574585642</v>
          </cell>
          <cell r="AS308">
            <v>0</v>
          </cell>
          <cell r="AT308">
            <v>0</v>
          </cell>
          <cell r="AU308" t="str">
            <v>*</v>
          </cell>
          <cell r="AW308" t="str">
            <v/>
          </cell>
          <cell r="AX308" t="str">
            <v>No</v>
          </cell>
          <cell r="AZ308">
            <v>0</v>
          </cell>
          <cell r="BA308">
            <v>-2340.5599999999995</v>
          </cell>
          <cell r="BB308">
            <v>0</v>
          </cell>
          <cell r="BC308">
            <v>0</v>
          </cell>
          <cell r="BD308">
            <v>-2340.5599999999995</v>
          </cell>
          <cell r="BE308">
            <v>0</v>
          </cell>
          <cell r="BI308">
            <v>0</v>
          </cell>
          <cell r="BJ308">
            <v>-2340.5599999999995</v>
          </cell>
          <cell r="BK308">
            <v>0</v>
          </cell>
          <cell r="BL308">
            <v>2340.5599999999995</v>
          </cell>
          <cell r="BM308">
            <v>0</v>
          </cell>
        </row>
        <row r="309">
          <cell r="B309" t="str">
            <v>2008-LAB-205</v>
          </cell>
          <cell r="C309" t="str">
            <v>Hosp. Routine Repl. FY08 C/O</v>
          </cell>
          <cell r="D309" t="str">
            <v>Hospital Replacement Budget</v>
          </cell>
          <cell r="E309" t="str">
            <v>Prior Years Routine Replacement</v>
          </cell>
          <cell r="H309" t="str">
            <v>*</v>
          </cell>
          <cell r="I309" t="str">
            <v>Anoxomat (x1)</v>
          </cell>
          <cell r="O309">
            <v>0</v>
          </cell>
          <cell r="P309">
            <v>0</v>
          </cell>
          <cell r="Q309">
            <v>0</v>
          </cell>
          <cell r="R309">
            <v>0</v>
          </cell>
          <cell r="S309">
            <v>0</v>
          </cell>
          <cell r="T309">
            <v>0</v>
          </cell>
          <cell r="U309">
            <v>0</v>
          </cell>
          <cell r="V309">
            <v>0</v>
          </cell>
          <cell r="W309">
            <v>0</v>
          </cell>
          <cell r="X309">
            <v>0</v>
          </cell>
          <cell r="Z309">
            <v>0</v>
          </cell>
          <cell r="AD309">
            <v>0</v>
          </cell>
          <cell r="AE309">
            <v>0</v>
          </cell>
          <cell r="AF309">
            <v>0</v>
          </cell>
          <cell r="AG309">
            <v>12684</v>
          </cell>
          <cell r="AH309">
            <v>12684</v>
          </cell>
          <cell r="AI309">
            <v>12684</v>
          </cell>
          <cell r="AJ309">
            <v>0</v>
          </cell>
          <cell r="AK309">
            <v>0</v>
          </cell>
          <cell r="AL309">
            <v>12684</v>
          </cell>
          <cell r="AM309">
            <v>0</v>
          </cell>
          <cell r="AO309">
            <v>0</v>
          </cell>
          <cell r="AP309">
            <v>0</v>
          </cell>
          <cell r="AQ309">
            <v>12684</v>
          </cell>
          <cell r="AR309">
            <v>0</v>
          </cell>
          <cell r="AS309">
            <v>0</v>
          </cell>
          <cell r="AT309">
            <v>0</v>
          </cell>
          <cell r="AU309" t="str">
            <v>*</v>
          </cell>
          <cell r="AW309" t="str">
            <v>No PRs</v>
          </cell>
          <cell r="AX309" t="str">
            <v>Yes</v>
          </cell>
          <cell r="AY309" t="str">
            <v>Plan to spend in FY08, contigent on vendor and SHC agreement on  legal addendum language in a  timely manner</v>
          </cell>
          <cell r="AZ309" t="str">
            <v>CC 75007</v>
          </cell>
          <cell r="BA309">
            <v>0</v>
          </cell>
          <cell r="BB309">
            <v>0</v>
          </cell>
          <cell r="BC309">
            <v>12684</v>
          </cell>
          <cell r="BE309">
            <v>0</v>
          </cell>
          <cell r="BI309">
            <v>0</v>
          </cell>
          <cell r="BJ309">
            <v>0</v>
          </cell>
          <cell r="BK309">
            <v>0</v>
          </cell>
          <cell r="BL309">
            <v>0</v>
          </cell>
          <cell r="BM309">
            <v>0</v>
          </cell>
        </row>
        <row r="310">
          <cell r="B310" t="str">
            <v>2008-LAB-206</v>
          </cell>
          <cell r="C310" t="str">
            <v>Hosp. Routine Repl. FY08 C/O</v>
          </cell>
          <cell r="D310" t="str">
            <v>Hospital Replacement Budget</v>
          </cell>
          <cell r="E310" t="str">
            <v>Prior Years Routine Replacement</v>
          </cell>
          <cell r="H310" t="str">
            <v>*</v>
          </cell>
          <cell r="I310" t="str">
            <v>Elisa Plate Reader/Washer (x1)</v>
          </cell>
          <cell r="O310">
            <v>0</v>
          </cell>
          <cell r="P310">
            <v>0</v>
          </cell>
          <cell r="Q310">
            <v>0</v>
          </cell>
          <cell r="R310">
            <v>0</v>
          </cell>
          <cell r="S310">
            <v>0</v>
          </cell>
          <cell r="T310">
            <v>0</v>
          </cell>
          <cell r="U310">
            <v>0</v>
          </cell>
          <cell r="V310">
            <v>0</v>
          </cell>
          <cell r="W310">
            <v>0</v>
          </cell>
          <cell r="X310">
            <v>0</v>
          </cell>
          <cell r="Z310">
            <v>0</v>
          </cell>
          <cell r="AD310">
            <v>0</v>
          </cell>
          <cell r="AE310">
            <v>0</v>
          </cell>
          <cell r="AF310">
            <v>0</v>
          </cell>
          <cell r="AG310">
            <v>12513</v>
          </cell>
          <cell r="AH310">
            <v>12513</v>
          </cell>
          <cell r="AI310">
            <v>12513</v>
          </cell>
          <cell r="AJ310">
            <v>0</v>
          </cell>
          <cell r="AK310">
            <v>0</v>
          </cell>
          <cell r="AL310">
            <v>12513</v>
          </cell>
          <cell r="AM310">
            <v>0</v>
          </cell>
          <cell r="AO310">
            <v>0</v>
          </cell>
          <cell r="AP310">
            <v>0</v>
          </cell>
          <cell r="AQ310">
            <v>12513</v>
          </cell>
          <cell r="AR310">
            <v>0</v>
          </cell>
          <cell r="AS310">
            <v>0</v>
          </cell>
          <cell r="AT310">
            <v>0</v>
          </cell>
          <cell r="AU310" t="str">
            <v>*</v>
          </cell>
          <cell r="AW310" t="str">
            <v>No PRs</v>
          </cell>
          <cell r="AX310" t="str">
            <v>Yes</v>
          </cell>
          <cell r="AY310" t="str">
            <v xml:space="preserve">The equipment is necessary to help reduce send out testing, It will also be utilized for some Molecular Pathology tests as well.  </v>
          </cell>
          <cell r="AZ310" t="str">
            <v>CC 75001</v>
          </cell>
          <cell r="BA310">
            <v>0</v>
          </cell>
          <cell r="BB310">
            <v>0</v>
          </cell>
          <cell r="BC310">
            <v>12513</v>
          </cell>
          <cell r="BE310">
            <v>0</v>
          </cell>
          <cell r="BI310">
            <v>0</v>
          </cell>
          <cell r="BJ310">
            <v>0</v>
          </cell>
          <cell r="BK310">
            <v>0</v>
          </cell>
          <cell r="BL310">
            <v>0</v>
          </cell>
          <cell r="BM310">
            <v>0</v>
          </cell>
        </row>
        <row r="311">
          <cell r="B311" t="str">
            <v>2008-LAB-207</v>
          </cell>
          <cell r="C311" t="str">
            <v>Hosp. Routine Repl. FY08 C/O</v>
          </cell>
          <cell r="D311" t="str">
            <v>Hospital Replacement Budget</v>
          </cell>
          <cell r="E311" t="str">
            <v>Prior Years Routine Replacement</v>
          </cell>
          <cell r="H311" t="str">
            <v>*</v>
          </cell>
          <cell r="I311" t="str">
            <v>Thermocycler (x1)</v>
          </cell>
          <cell r="O311">
            <v>0</v>
          </cell>
          <cell r="P311">
            <v>0</v>
          </cell>
          <cell r="Q311">
            <v>0</v>
          </cell>
          <cell r="R311">
            <v>0</v>
          </cell>
          <cell r="S311">
            <v>0</v>
          </cell>
          <cell r="T311">
            <v>0</v>
          </cell>
          <cell r="U311">
            <v>0</v>
          </cell>
          <cell r="V311">
            <v>0</v>
          </cell>
          <cell r="W311">
            <v>0</v>
          </cell>
          <cell r="X311">
            <v>0</v>
          </cell>
          <cell r="Z311">
            <v>0</v>
          </cell>
          <cell r="AD311">
            <v>0</v>
          </cell>
          <cell r="AE311">
            <v>0</v>
          </cell>
          <cell r="AF311">
            <v>10980.43</v>
          </cell>
          <cell r="AG311">
            <v>10860</v>
          </cell>
          <cell r="AH311">
            <v>10860</v>
          </cell>
          <cell r="AI311">
            <v>-120.43000000000029</v>
          </cell>
          <cell r="AJ311">
            <v>0</v>
          </cell>
          <cell r="AK311">
            <v>10980.43</v>
          </cell>
          <cell r="AL311">
            <v>10860</v>
          </cell>
          <cell r="AM311">
            <v>10859.994999999999</v>
          </cell>
          <cell r="AN311">
            <v>10859.994999999999</v>
          </cell>
          <cell r="AO311">
            <v>10859.994999999999</v>
          </cell>
          <cell r="AP311">
            <v>-120.43500000000131</v>
          </cell>
          <cell r="AQ311">
            <v>5.0000000010186341E-3</v>
          </cell>
          <cell r="AR311">
            <v>0.99999953959484333</v>
          </cell>
          <cell r="AS311">
            <v>0</v>
          </cell>
          <cell r="AT311">
            <v>0</v>
          </cell>
          <cell r="AU311" t="str">
            <v>*</v>
          </cell>
          <cell r="AW311" t="str">
            <v/>
          </cell>
          <cell r="AX311" t="str">
            <v>No</v>
          </cell>
          <cell r="AZ311" t="str">
            <v>Purchase Already Complete (PO Number S08-79922SA-C)</v>
          </cell>
          <cell r="BA311">
            <v>-10860</v>
          </cell>
          <cell r="BB311">
            <v>-120.43000000000029</v>
          </cell>
          <cell r="BC311">
            <v>0</v>
          </cell>
          <cell r="BD311">
            <v>0</v>
          </cell>
          <cell r="BE311">
            <v>0</v>
          </cell>
          <cell r="BH311">
            <v>-120.43500000000131</v>
          </cell>
          <cell r="BI311">
            <v>-120.43000000000029</v>
          </cell>
          <cell r="BJ311">
            <v>120.43000000000029</v>
          </cell>
          <cell r="BK311">
            <v>10980.424999999999</v>
          </cell>
          <cell r="BL311">
            <v>-120.43000000000029</v>
          </cell>
          <cell r="BM311">
            <v>-120.43000000000029</v>
          </cell>
          <cell r="BN311" t="str">
            <v>Carryover remaining commitments after LTD spending or cancel Pos</v>
          </cell>
        </row>
        <row r="312">
          <cell r="B312" t="str">
            <v>2008-LAB-208</v>
          </cell>
          <cell r="C312" t="str">
            <v>Hosp. Routine Repl. FY08 C/O</v>
          </cell>
          <cell r="D312" t="str">
            <v>Hospital Replacement Budget</v>
          </cell>
          <cell r="E312" t="str">
            <v>Prior Years Routine Replacement</v>
          </cell>
          <cell r="H312" t="str">
            <v>*</v>
          </cell>
          <cell r="I312" t="str">
            <v>Bright-field Microscope (x1)</v>
          </cell>
          <cell r="O312">
            <v>0</v>
          </cell>
          <cell r="P312">
            <v>0</v>
          </cell>
          <cell r="Q312">
            <v>0</v>
          </cell>
          <cell r="R312">
            <v>0</v>
          </cell>
          <cell r="S312">
            <v>0</v>
          </cell>
          <cell r="T312">
            <v>0</v>
          </cell>
          <cell r="U312">
            <v>0</v>
          </cell>
          <cell r="V312">
            <v>0</v>
          </cell>
          <cell r="W312">
            <v>0</v>
          </cell>
          <cell r="X312">
            <v>0</v>
          </cell>
          <cell r="Z312">
            <v>0</v>
          </cell>
          <cell r="AD312">
            <v>0</v>
          </cell>
          <cell r="AE312">
            <v>0</v>
          </cell>
          <cell r="AF312">
            <v>0</v>
          </cell>
          <cell r="AG312">
            <v>10474</v>
          </cell>
          <cell r="AH312">
            <v>10474</v>
          </cell>
          <cell r="AI312">
            <v>10474</v>
          </cell>
          <cell r="AJ312">
            <v>0</v>
          </cell>
          <cell r="AK312">
            <v>0</v>
          </cell>
          <cell r="AL312">
            <v>10474</v>
          </cell>
          <cell r="AM312">
            <v>0</v>
          </cell>
          <cell r="AO312">
            <v>0</v>
          </cell>
          <cell r="AP312">
            <v>0</v>
          </cell>
          <cell r="AQ312">
            <v>10474</v>
          </cell>
          <cell r="AR312">
            <v>0</v>
          </cell>
          <cell r="AS312">
            <v>0</v>
          </cell>
          <cell r="AT312">
            <v>0</v>
          </cell>
          <cell r="AU312" t="str">
            <v>*</v>
          </cell>
          <cell r="AW312" t="str">
            <v>No PRs</v>
          </cell>
          <cell r="AX312" t="str">
            <v>Yes</v>
          </cell>
          <cell r="AY312" t="str">
            <v>Plan to spend in FY08, contigent on vendor and SHC agreement on  legal addendum language in a  timely manner</v>
          </cell>
          <cell r="AZ312" t="str">
            <v>CC75004</v>
          </cell>
          <cell r="BA312">
            <v>0</v>
          </cell>
          <cell r="BB312">
            <v>0</v>
          </cell>
          <cell r="BC312">
            <v>10474</v>
          </cell>
          <cell r="BE312">
            <v>0</v>
          </cell>
          <cell r="BI312">
            <v>0</v>
          </cell>
          <cell r="BJ312">
            <v>0</v>
          </cell>
          <cell r="BK312">
            <v>0</v>
          </cell>
          <cell r="BL312">
            <v>0</v>
          </cell>
          <cell r="BM312">
            <v>0</v>
          </cell>
        </row>
        <row r="313">
          <cell r="B313" t="str">
            <v>2008-LAB-209</v>
          </cell>
          <cell r="C313" t="str">
            <v>Hosp. Routine Repl. FY08 C/O</v>
          </cell>
          <cell r="D313" t="str">
            <v>Hospital Replacement Budget</v>
          </cell>
          <cell r="E313" t="str">
            <v>Prior Years Routine Replacement</v>
          </cell>
          <cell r="H313" t="str">
            <v>*</v>
          </cell>
          <cell r="I313" t="str">
            <v>Freezer (x1)</v>
          </cell>
          <cell r="O313">
            <v>0</v>
          </cell>
          <cell r="P313">
            <v>0</v>
          </cell>
          <cell r="Q313">
            <v>0</v>
          </cell>
          <cell r="R313">
            <v>0</v>
          </cell>
          <cell r="S313">
            <v>0</v>
          </cell>
          <cell r="T313">
            <v>0</v>
          </cell>
          <cell r="U313">
            <v>0</v>
          </cell>
          <cell r="V313">
            <v>0</v>
          </cell>
          <cell r="W313">
            <v>0</v>
          </cell>
          <cell r="X313">
            <v>0</v>
          </cell>
          <cell r="Z313">
            <v>0</v>
          </cell>
          <cell r="AD313">
            <v>0</v>
          </cell>
          <cell r="AE313">
            <v>0</v>
          </cell>
          <cell r="AF313">
            <v>0</v>
          </cell>
          <cell r="AG313">
            <v>8764</v>
          </cell>
          <cell r="AH313">
            <v>8764</v>
          </cell>
          <cell r="AI313">
            <v>8764</v>
          </cell>
          <cell r="AJ313">
            <v>0</v>
          </cell>
          <cell r="AK313">
            <v>0</v>
          </cell>
          <cell r="AL313">
            <v>8764</v>
          </cell>
          <cell r="AM313">
            <v>0</v>
          </cell>
          <cell r="AO313">
            <v>0</v>
          </cell>
          <cell r="AP313">
            <v>0</v>
          </cell>
          <cell r="AQ313">
            <v>8764</v>
          </cell>
          <cell r="AR313">
            <v>0</v>
          </cell>
          <cell r="AS313">
            <v>0</v>
          </cell>
          <cell r="AT313">
            <v>0</v>
          </cell>
          <cell r="AU313" t="str">
            <v>*</v>
          </cell>
          <cell r="AW313" t="str">
            <v>No PRs</v>
          </cell>
          <cell r="AX313" t="str">
            <v>No</v>
          </cell>
          <cell r="AZ313" t="str">
            <v>CC 75001</v>
          </cell>
          <cell r="BA313">
            <v>-8764</v>
          </cell>
          <cell r="BB313">
            <v>0</v>
          </cell>
          <cell r="BC313">
            <v>0</v>
          </cell>
          <cell r="BD313">
            <v>-8764</v>
          </cell>
          <cell r="BE313">
            <v>0</v>
          </cell>
          <cell r="BI313">
            <v>0</v>
          </cell>
          <cell r="BJ313">
            <v>-8764</v>
          </cell>
          <cell r="BK313">
            <v>0</v>
          </cell>
          <cell r="BL313">
            <v>8764</v>
          </cell>
          <cell r="BM313">
            <v>0</v>
          </cell>
        </row>
        <row r="314">
          <cell r="B314" t="str">
            <v>2008-LAB-210</v>
          </cell>
          <cell r="C314" t="str">
            <v>Hosp. Routine Repl. FY08 C/O</v>
          </cell>
          <cell r="D314" t="str">
            <v>Hospital Replacement Budget</v>
          </cell>
          <cell r="E314" t="str">
            <v>Prior Years Routine Replacement</v>
          </cell>
          <cell r="H314" t="str">
            <v>*</v>
          </cell>
          <cell r="I314" t="str">
            <v>Microcentrifuge (x2)</v>
          </cell>
          <cell r="O314">
            <v>0</v>
          </cell>
          <cell r="P314">
            <v>0</v>
          </cell>
          <cell r="Q314">
            <v>0</v>
          </cell>
          <cell r="R314">
            <v>0</v>
          </cell>
          <cell r="S314">
            <v>0</v>
          </cell>
          <cell r="T314">
            <v>0</v>
          </cell>
          <cell r="U314">
            <v>0</v>
          </cell>
          <cell r="V314">
            <v>0</v>
          </cell>
          <cell r="W314">
            <v>0</v>
          </cell>
          <cell r="X314">
            <v>0</v>
          </cell>
          <cell r="Z314">
            <v>0</v>
          </cell>
          <cell r="AD314">
            <v>0</v>
          </cell>
          <cell r="AE314">
            <v>0</v>
          </cell>
          <cell r="AF314">
            <v>0</v>
          </cell>
          <cell r="AG314">
            <v>14480</v>
          </cell>
          <cell r="AH314">
            <v>14480</v>
          </cell>
          <cell r="AI314">
            <v>14480</v>
          </cell>
          <cell r="AJ314">
            <v>0</v>
          </cell>
          <cell r="AK314">
            <v>0</v>
          </cell>
          <cell r="AL314">
            <v>14480</v>
          </cell>
          <cell r="AM314">
            <v>0</v>
          </cell>
          <cell r="AO314">
            <v>0</v>
          </cell>
          <cell r="AP314">
            <v>0</v>
          </cell>
          <cell r="AQ314">
            <v>14480</v>
          </cell>
          <cell r="AR314">
            <v>0</v>
          </cell>
          <cell r="AS314">
            <v>0</v>
          </cell>
          <cell r="AT314">
            <v>0</v>
          </cell>
          <cell r="AU314" t="str">
            <v>*</v>
          </cell>
          <cell r="AW314" t="str">
            <v>No PRs</v>
          </cell>
          <cell r="AX314" t="str">
            <v>No</v>
          </cell>
          <cell r="AZ314" t="str">
            <v>CC 75052</v>
          </cell>
          <cell r="BA314">
            <v>-14480</v>
          </cell>
          <cell r="BB314">
            <v>0</v>
          </cell>
          <cell r="BC314">
            <v>0</v>
          </cell>
          <cell r="BD314">
            <v>-14480</v>
          </cell>
          <cell r="BE314">
            <v>0</v>
          </cell>
          <cell r="BI314">
            <v>0</v>
          </cell>
          <cell r="BJ314">
            <v>-14480</v>
          </cell>
          <cell r="BK314">
            <v>0</v>
          </cell>
          <cell r="BL314">
            <v>14480</v>
          </cell>
          <cell r="BM314">
            <v>0</v>
          </cell>
        </row>
        <row r="315">
          <cell r="B315" t="str">
            <v>2008-LAB-211</v>
          </cell>
          <cell r="C315" t="str">
            <v>Hosp. Routine Repl. FY08 C/O</v>
          </cell>
          <cell r="D315" t="str">
            <v>Hospital Replacement Budget</v>
          </cell>
          <cell r="E315" t="str">
            <v>Prior Years Routine Replacement</v>
          </cell>
          <cell r="H315" t="str">
            <v>*</v>
          </cell>
          <cell r="I315" t="str">
            <v>Microcentrifuge (x2)</v>
          </cell>
          <cell r="O315">
            <v>0</v>
          </cell>
          <cell r="P315">
            <v>0</v>
          </cell>
          <cell r="Q315">
            <v>0</v>
          </cell>
          <cell r="R315">
            <v>0</v>
          </cell>
          <cell r="S315">
            <v>0</v>
          </cell>
          <cell r="T315">
            <v>0</v>
          </cell>
          <cell r="U315">
            <v>0</v>
          </cell>
          <cell r="V315">
            <v>0</v>
          </cell>
          <cell r="W315">
            <v>0</v>
          </cell>
          <cell r="X315">
            <v>0</v>
          </cell>
          <cell r="Z315">
            <v>0</v>
          </cell>
          <cell r="AD315">
            <v>0</v>
          </cell>
          <cell r="AE315">
            <v>0</v>
          </cell>
          <cell r="AF315">
            <v>0</v>
          </cell>
          <cell r="AG315">
            <v>14480</v>
          </cell>
          <cell r="AH315">
            <v>14480</v>
          </cell>
          <cell r="AI315">
            <v>14480</v>
          </cell>
          <cell r="AJ315">
            <v>0</v>
          </cell>
          <cell r="AK315">
            <v>0</v>
          </cell>
          <cell r="AL315">
            <v>14480</v>
          </cell>
          <cell r="AM315">
            <v>6084.5717500000001</v>
          </cell>
          <cell r="AO315">
            <v>0</v>
          </cell>
          <cell r="AP315">
            <v>6084.5717500000001</v>
          </cell>
          <cell r="AQ315">
            <v>8395.4282500000008</v>
          </cell>
          <cell r="AR315">
            <v>0.42020523135359117</v>
          </cell>
          <cell r="AS315">
            <v>0</v>
          </cell>
          <cell r="AT315">
            <v>0</v>
          </cell>
          <cell r="AU315" t="str">
            <v>*</v>
          </cell>
          <cell r="AW315" t="str">
            <v/>
          </cell>
          <cell r="AX315" t="str">
            <v>Yes</v>
          </cell>
          <cell r="AY315" t="str">
            <v>Plan to spend in FY08, contigent on vendor and SHC agreement on  legal addendum language in a  timely manner</v>
          </cell>
          <cell r="AZ315" t="str">
            <v>CC 75083</v>
          </cell>
          <cell r="BA315">
            <v>0</v>
          </cell>
          <cell r="BB315">
            <v>0</v>
          </cell>
          <cell r="BC315">
            <v>14480</v>
          </cell>
          <cell r="BE315">
            <v>0</v>
          </cell>
          <cell r="BI315">
            <v>0</v>
          </cell>
          <cell r="BJ315">
            <v>0</v>
          </cell>
          <cell r="BK315">
            <v>0</v>
          </cell>
          <cell r="BL315">
            <v>0</v>
          </cell>
          <cell r="BM315">
            <v>0</v>
          </cell>
        </row>
        <row r="316">
          <cell r="B316" t="str">
            <v>2008-LAB-212</v>
          </cell>
          <cell r="C316" t="str">
            <v>Hosp. Routine Repl. FY08 C/O</v>
          </cell>
          <cell r="D316" t="str">
            <v>Hospital Replacement Budget</v>
          </cell>
          <cell r="E316" t="str">
            <v>Prior Years Routine Replacement</v>
          </cell>
          <cell r="H316" t="str">
            <v>*</v>
          </cell>
          <cell r="I316" t="str">
            <v>Refrigerator (x2)</v>
          </cell>
          <cell r="O316">
            <v>0</v>
          </cell>
          <cell r="P316">
            <v>0</v>
          </cell>
          <cell r="Q316">
            <v>0</v>
          </cell>
          <cell r="R316">
            <v>0</v>
          </cell>
          <cell r="S316">
            <v>0</v>
          </cell>
          <cell r="T316">
            <v>0</v>
          </cell>
          <cell r="U316">
            <v>0</v>
          </cell>
          <cell r="V316">
            <v>0</v>
          </cell>
          <cell r="W316">
            <v>0</v>
          </cell>
          <cell r="X316">
            <v>0</v>
          </cell>
          <cell r="Z316">
            <v>0</v>
          </cell>
          <cell r="AD316">
            <v>0</v>
          </cell>
          <cell r="AE316">
            <v>0</v>
          </cell>
          <cell r="AF316">
            <v>0</v>
          </cell>
          <cell r="AG316">
            <v>21720</v>
          </cell>
          <cell r="AH316">
            <v>21720</v>
          </cell>
          <cell r="AI316">
            <v>21720</v>
          </cell>
          <cell r="AJ316">
            <v>0</v>
          </cell>
          <cell r="AK316">
            <v>0</v>
          </cell>
          <cell r="AL316">
            <v>21720</v>
          </cell>
          <cell r="AM316">
            <v>15703.85</v>
          </cell>
          <cell r="AN316">
            <v>7851.9250000000002</v>
          </cell>
          <cell r="AO316">
            <v>7851.9250000000002</v>
          </cell>
          <cell r="AP316">
            <v>15703.85</v>
          </cell>
          <cell r="AQ316">
            <v>6016.15</v>
          </cell>
          <cell r="AR316">
            <v>0.72301335174953962</v>
          </cell>
          <cell r="AS316">
            <v>0</v>
          </cell>
          <cell r="AT316">
            <v>0</v>
          </cell>
          <cell r="AU316" t="str">
            <v>*</v>
          </cell>
          <cell r="AW316" t="str">
            <v/>
          </cell>
          <cell r="AX316" t="str">
            <v>Yes</v>
          </cell>
          <cell r="AY316" t="str">
            <v>Plan to spend in FY08, contigent on vendor and SHC agreement on  legal addendum language in a  timely manner</v>
          </cell>
          <cell r="AZ316" t="str">
            <v>CC 75005</v>
          </cell>
          <cell r="BA316">
            <v>0</v>
          </cell>
          <cell r="BB316">
            <v>0</v>
          </cell>
          <cell r="BC316">
            <v>21720</v>
          </cell>
          <cell r="BE316">
            <v>0</v>
          </cell>
          <cell r="BI316">
            <v>0</v>
          </cell>
          <cell r="BJ316">
            <v>0</v>
          </cell>
          <cell r="BK316">
            <v>0</v>
          </cell>
          <cell r="BL316">
            <v>0</v>
          </cell>
          <cell r="BM316">
            <v>0</v>
          </cell>
        </row>
        <row r="317">
          <cell r="B317" t="str">
            <v>2008-LAB-213</v>
          </cell>
          <cell r="C317" t="str">
            <v>Hosp. Routine Repl. FY08 C/O</v>
          </cell>
          <cell r="D317" t="str">
            <v>Hospital Replacement Budget</v>
          </cell>
          <cell r="E317" t="str">
            <v>Prior Years Routine Replacement</v>
          </cell>
          <cell r="H317" t="str">
            <v>*</v>
          </cell>
          <cell r="I317" t="str">
            <v>Centrifuge (x2)</v>
          </cell>
          <cell r="O317">
            <v>0</v>
          </cell>
          <cell r="P317">
            <v>0</v>
          </cell>
          <cell r="Q317">
            <v>0</v>
          </cell>
          <cell r="R317">
            <v>0</v>
          </cell>
          <cell r="S317">
            <v>0</v>
          </cell>
          <cell r="T317">
            <v>0</v>
          </cell>
          <cell r="U317">
            <v>0</v>
          </cell>
          <cell r="V317">
            <v>0</v>
          </cell>
          <cell r="W317">
            <v>0</v>
          </cell>
          <cell r="X317">
            <v>0</v>
          </cell>
          <cell r="Z317">
            <v>0</v>
          </cell>
          <cell r="AD317">
            <v>0</v>
          </cell>
          <cell r="AE317">
            <v>0</v>
          </cell>
          <cell r="AF317">
            <v>0</v>
          </cell>
          <cell r="AG317">
            <v>21720</v>
          </cell>
          <cell r="AH317">
            <v>21720</v>
          </cell>
          <cell r="AI317">
            <v>21720</v>
          </cell>
          <cell r="AJ317">
            <v>0</v>
          </cell>
          <cell r="AK317">
            <v>0</v>
          </cell>
          <cell r="AL317">
            <v>21720</v>
          </cell>
          <cell r="AM317">
            <v>0</v>
          </cell>
          <cell r="AO317">
            <v>0</v>
          </cell>
          <cell r="AP317">
            <v>0</v>
          </cell>
          <cell r="AQ317">
            <v>21720</v>
          </cell>
          <cell r="AR317">
            <v>0</v>
          </cell>
          <cell r="AS317">
            <v>0</v>
          </cell>
          <cell r="AT317">
            <v>0</v>
          </cell>
          <cell r="AU317" t="str">
            <v>*</v>
          </cell>
          <cell r="AW317" t="str">
            <v>No PRs</v>
          </cell>
          <cell r="AX317" t="str">
            <v>Yes</v>
          </cell>
          <cell r="AY317" t="str">
            <v>Plan to spend in FY08, contigent on vendor and SHC agreement on  legal addendum language in a  timely manner</v>
          </cell>
          <cell r="AZ317" t="str">
            <v>CC 75005</v>
          </cell>
          <cell r="BA317">
            <v>0</v>
          </cell>
          <cell r="BB317">
            <v>0</v>
          </cell>
          <cell r="BC317">
            <v>21720</v>
          </cell>
          <cell r="BE317">
            <v>0</v>
          </cell>
          <cell r="BI317">
            <v>0</v>
          </cell>
          <cell r="BJ317">
            <v>0</v>
          </cell>
          <cell r="BK317">
            <v>0</v>
          </cell>
          <cell r="BL317">
            <v>0</v>
          </cell>
          <cell r="BM317">
            <v>0</v>
          </cell>
        </row>
        <row r="318">
          <cell r="B318" t="str">
            <v>2008-OPS-404</v>
          </cell>
          <cell r="C318" t="str">
            <v>Hosp. Routine Repl. FY08 C/O</v>
          </cell>
          <cell r="D318" t="str">
            <v>Hospital Replacement Budget</v>
          </cell>
          <cell r="E318" t="str">
            <v>Prior Years Routine Replacement</v>
          </cell>
          <cell r="H318" t="str">
            <v>*</v>
          </cell>
          <cell r="I318" t="str">
            <v>3 Diagnostica Stago Analyzers</v>
          </cell>
          <cell r="R318">
            <v>0</v>
          </cell>
          <cell r="S318">
            <v>0</v>
          </cell>
          <cell r="T318">
            <v>0</v>
          </cell>
          <cell r="U318">
            <v>0</v>
          </cell>
          <cell r="V318">
            <v>0</v>
          </cell>
          <cell r="W318">
            <v>71494.62</v>
          </cell>
          <cell r="X318">
            <v>0</v>
          </cell>
          <cell r="Z318">
            <v>71494.62</v>
          </cell>
          <cell r="AD318">
            <v>0</v>
          </cell>
          <cell r="AE318">
            <v>71494.62</v>
          </cell>
          <cell r="AF318">
            <v>71494.62</v>
          </cell>
          <cell r="AG318">
            <v>66574</v>
          </cell>
          <cell r="AH318">
            <v>-4920.6199999999953</v>
          </cell>
          <cell r="AI318">
            <v>-4920.6199999999953</v>
          </cell>
          <cell r="AJ318">
            <v>1.073912037732448</v>
          </cell>
          <cell r="AK318">
            <v>71494.62</v>
          </cell>
          <cell r="AL318">
            <v>66574</v>
          </cell>
          <cell r="AM318">
            <v>66573.75</v>
          </cell>
          <cell r="AN318">
            <v>66573.75</v>
          </cell>
          <cell r="AO318">
            <v>-4920.8699999999953</v>
          </cell>
          <cell r="AP318">
            <v>-4920.8699999999953</v>
          </cell>
          <cell r="AQ318">
            <v>0.25</v>
          </cell>
          <cell r="AR318">
            <v>0.99999624478024451</v>
          </cell>
          <cell r="AS318">
            <v>0</v>
          </cell>
          <cell r="AT318">
            <v>0</v>
          </cell>
          <cell r="AU318" t="str">
            <v>*</v>
          </cell>
          <cell r="AW318" t="str">
            <v/>
          </cell>
          <cell r="AX318" t="str">
            <v>No</v>
          </cell>
          <cell r="AZ318">
            <v>0</v>
          </cell>
          <cell r="BA318">
            <v>0</v>
          </cell>
          <cell r="BB318">
            <v>-4920.6199999999953</v>
          </cell>
          <cell r="BC318">
            <v>0</v>
          </cell>
          <cell r="BE318">
            <v>0</v>
          </cell>
          <cell r="BI318">
            <v>-4920.6199999999953</v>
          </cell>
          <cell r="BJ318">
            <v>4920.6199999999953</v>
          </cell>
          <cell r="BK318">
            <v>0</v>
          </cell>
          <cell r="BL318">
            <v>-4920.6199999999953</v>
          </cell>
          <cell r="BM318">
            <v>-4920.6199999999953</v>
          </cell>
        </row>
        <row r="319">
          <cell r="B319" t="str">
            <v>2008-OPS-407</v>
          </cell>
          <cell r="C319" t="str">
            <v>Hosp. Routine Repl. FY08 C/O</v>
          </cell>
          <cell r="D319" t="str">
            <v>Hospital Replacement Budget</v>
          </cell>
          <cell r="E319" t="str">
            <v>Prior Years Routine Replacement</v>
          </cell>
          <cell r="H319" t="str">
            <v>*</v>
          </cell>
          <cell r="I319" t="str">
            <v>0162020-Hematology Analyzer</v>
          </cell>
          <cell r="R319">
            <v>0</v>
          </cell>
          <cell r="S319">
            <v>0</v>
          </cell>
          <cell r="T319">
            <v>0</v>
          </cell>
          <cell r="U319">
            <v>0</v>
          </cell>
          <cell r="V319">
            <v>0</v>
          </cell>
          <cell r="W319">
            <v>0</v>
          </cell>
          <cell r="X319">
            <v>0</v>
          </cell>
          <cell r="Z319">
            <v>0</v>
          </cell>
          <cell r="AD319">
            <v>0</v>
          </cell>
          <cell r="AE319">
            <v>0</v>
          </cell>
          <cell r="AF319">
            <v>8443.5</v>
          </cell>
          <cell r="AG319">
            <v>8444</v>
          </cell>
          <cell r="AH319">
            <v>8444</v>
          </cell>
          <cell r="AI319">
            <v>0.5</v>
          </cell>
          <cell r="AJ319">
            <v>0</v>
          </cell>
          <cell r="AK319">
            <v>8443.5</v>
          </cell>
          <cell r="AL319">
            <v>8444</v>
          </cell>
          <cell r="AM319">
            <v>8443.5</v>
          </cell>
          <cell r="AN319">
            <v>8443.5</v>
          </cell>
          <cell r="AO319">
            <v>8443.5</v>
          </cell>
          <cell r="AP319">
            <v>0</v>
          </cell>
          <cell r="AQ319">
            <v>0.5</v>
          </cell>
          <cell r="AR319">
            <v>0.99994078635717665</v>
          </cell>
          <cell r="AS319">
            <v>0</v>
          </cell>
          <cell r="AT319">
            <v>0</v>
          </cell>
          <cell r="AU319" t="str">
            <v>*</v>
          </cell>
          <cell r="AW319" t="str">
            <v/>
          </cell>
          <cell r="AX319" t="str">
            <v>No</v>
          </cell>
          <cell r="AZ319">
            <v>0</v>
          </cell>
          <cell r="BA319">
            <v>-8444</v>
          </cell>
          <cell r="BB319">
            <v>0</v>
          </cell>
          <cell r="BC319">
            <v>0</v>
          </cell>
          <cell r="BD319">
            <v>-0.5</v>
          </cell>
          <cell r="BE319">
            <v>0</v>
          </cell>
          <cell r="BH319">
            <v>0</v>
          </cell>
          <cell r="BI319">
            <v>0</v>
          </cell>
          <cell r="BJ319">
            <v>-0.5</v>
          </cell>
          <cell r="BK319">
            <v>8443.5</v>
          </cell>
          <cell r="BL319">
            <v>0.5</v>
          </cell>
          <cell r="BM319">
            <v>0</v>
          </cell>
          <cell r="BN319" t="str">
            <v>Carryover remaining commitments after LTD spending or cancel Pos</v>
          </cell>
        </row>
        <row r="320">
          <cell r="B320" t="str">
            <v>2008-OPS-409</v>
          </cell>
          <cell r="C320" t="str">
            <v>Hosp. Routine Repl. FY08 C/O</v>
          </cell>
          <cell r="D320" t="str">
            <v>Hospital Replacement Budget</v>
          </cell>
          <cell r="E320" t="str">
            <v>Prior Years Routine Replacement</v>
          </cell>
          <cell r="H320" t="str">
            <v>*</v>
          </cell>
          <cell r="I320" t="str">
            <v>0177462- Assay Testing</v>
          </cell>
          <cell r="U320">
            <v>0</v>
          </cell>
          <cell r="V320">
            <v>0</v>
          </cell>
          <cell r="W320">
            <v>40993.75</v>
          </cell>
          <cell r="X320">
            <v>0</v>
          </cell>
          <cell r="Z320">
            <v>40993.75</v>
          </cell>
          <cell r="AE320">
            <v>40993.75</v>
          </cell>
          <cell r="AF320">
            <v>40993.75</v>
          </cell>
          <cell r="AG320">
            <v>40994</v>
          </cell>
          <cell r="AH320">
            <v>0.25</v>
          </cell>
          <cell r="AI320">
            <v>0.25</v>
          </cell>
          <cell r="AJ320">
            <v>0.99999390154656775</v>
          </cell>
          <cell r="AK320">
            <v>40993.75</v>
          </cell>
          <cell r="AL320">
            <v>40994</v>
          </cell>
          <cell r="AM320">
            <v>40993.75</v>
          </cell>
          <cell r="AN320">
            <v>40993.75</v>
          </cell>
          <cell r="AO320">
            <v>0</v>
          </cell>
          <cell r="AP320">
            <v>0</v>
          </cell>
          <cell r="AQ320">
            <v>0.25</v>
          </cell>
          <cell r="AR320">
            <v>0.99999390154656775</v>
          </cell>
          <cell r="AS320">
            <v>0</v>
          </cell>
          <cell r="AT320">
            <v>0</v>
          </cell>
          <cell r="AU320" t="str">
            <v>*</v>
          </cell>
          <cell r="AW320" t="str">
            <v/>
          </cell>
          <cell r="AX320" t="str">
            <v>No</v>
          </cell>
          <cell r="AZ320">
            <v>0</v>
          </cell>
          <cell r="BA320">
            <v>-0.25</v>
          </cell>
          <cell r="BB320">
            <v>0</v>
          </cell>
          <cell r="BC320">
            <v>0</v>
          </cell>
          <cell r="BD320">
            <v>-0.25</v>
          </cell>
          <cell r="BE320">
            <v>0</v>
          </cell>
          <cell r="BI320">
            <v>0</v>
          </cell>
          <cell r="BJ320">
            <v>-0.25</v>
          </cell>
          <cell r="BK320">
            <v>0</v>
          </cell>
          <cell r="BL320">
            <v>0.25</v>
          </cell>
          <cell r="BM320">
            <v>0</v>
          </cell>
        </row>
        <row r="321">
          <cell r="B321" t="str">
            <v>2008-OPS-418</v>
          </cell>
          <cell r="C321" t="str">
            <v>Hosp. Routine Repl. FY08 C/O</v>
          </cell>
          <cell r="I321" t="str">
            <v>0168319-Rapid capture system</v>
          </cell>
          <cell r="AF321">
            <v>23126.22</v>
          </cell>
          <cell r="AG321">
            <v>23126</v>
          </cell>
          <cell r="AH321">
            <v>23126</v>
          </cell>
          <cell r="AI321">
            <v>-0.22000000000116415</v>
          </cell>
          <cell r="AJ321">
            <v>0</v>
          </cell>
          <cell r="AK321">
            <v>23126.22</v>
          </cell>
          <cell r="AM321">
            <v>23126.22</v>
          </cell>
          <cell r="AN321">
            <v>23126.22</v>
          </cell>
          <cell r="AO321">
            <v>23126.22</v>
          </cell>
          <cell r="AP321">
            <v>0</v>
          </cell>
          <cell r="AX321" t="str">
            <v>no</v>
          </cell>
          <cell r="BB321">
            <v>0</v>
          </cell>
          <cell r="BC321">
            <v>0</v>
          </cell>
          <cell r="BE321">
            <v>0.22000000000116415</v>
          </cell>
          <cell r="BJ321">
            <v>0.22000000000116415</v>
          </cell>
          <cell r="BN321" t="str">
            <v>If not spend in FY08, carryover will be needed</v>
          </cell>
        </row>
        <row r="322">
          <cell r="B322" t="str">
            <v>2008-OPS-426</v>
          </cell>
          <cell r="C322" t="str">
            <v>Hosp. Routine Repl. FY08 C/O</v>
          </cell>
          <cell r="I322" t="str">
            <v>0177484;87;88-TB Test equipment</v>
          </cell>
          <cell r="AF322">
            <v>0</v>
          </cell>
          <cell r="AG322">
            <v>172492</v>
          </cell>
          <cell r="AH322">
            <v>172492</v>
          </cell>
          <cell r="AI322">
            <v>172492</v>
          </cell>
          <cell r="AJ322">
            <v>0</v>
          </cell>
          <cell r="AK322">
            <v>0</v>
          </cell>
          <cell r="AM322">
            <v>156367.125</v>
          </cell>
          <cell r="AN322">
            <v>156367.125</v>
          </cell>
          <cell r="AO322">
            <v>156367.125</v>
          </cell>
          <cell r="AP322">
            <v>156367.125</v>
          </cell>
          <cell r="AX322" t="str">
            <v>no</v>
          </cell>
          <cell r="BB322">
            <v>0</v>
          </cell>
          <cell r="BC322">
            <v>0</v>
          </cell>
          <cell r="BE322">
            <v>-172492</v>
          </cell>
          <cell r="BJ322">
            <v>-172492</v>
          </cell>
          <cell r="BN322" t="str">
            <v>If not spend in FY08, carryover will be needed</v>
          </cell>
        </row>
        <row r="323">
          <cell r="B323" t="str">
            <v>2008-OPS-429</v>
          </cell>
          <cell r="C323" t="str">
            <v>Hosp. Routine Repl. FY08 C/O</v>
          </cell>
          <cell r="I323" t="str">
            <v>Variant II system</v>
          </cell>
          <cell r="AF323">
            <v>0</v>
          </cell>
          <cell r="AG323">
            <v>10716.75</v>
          </cell>
          <cell r="AH323">
            <v>10716.75</v>
          </cell>
          <cell r="AI323">
            <v>10716.75</v>
          </cell>
          <cell r="AJ323">
            <v>0</v>
          </cell>
          <cell r="AK323">
            <v>0</v>
          </cell>
          <cell r="AM323">
            <v>10716.75</v>
          </cell>
          <cell r="AN323">
            <v>10716.75</v>
          </cell>
          <cell r="AO323">
            <v>10716.75</v>
          </cell>
          <cell r="AP323">
            <v>10716.75</v>
          </cell>
          <cell r="AX323" t="str">
            <v>no</v>
          </cell>
          <cell r="BB323">
            <v>0</v>
          </cell>
          <cell r="BC323">
            <v>0</v>
          </cell>
          <cell r="BE323">
            <v>-10716.75</v>
          </cell>
          <cell r="BJ323">
            <v>-10716.75</v>
          </cell>
          <cell r="BN323" t="str">
            <v>If not spend in FY08, carryover will be needed</v>
          </cell>
        </row>
        <row r="324">
          <cell r="B324" t="str">
            <v>2008-OPS-602</v>
          </cell>
          <cell r="C324" t="str">
            <v>Hosp. Routine Repl. FY08 C/O</v>
          </cell>
          <cell r="D324" t="str">
            <v>Hospital Replacement Budget</v>
          </cell>
          <cell r="E324" t="str">
            <v>Prior Years Routine Replacement</v>
          </cell>
          <cell r="H324" t="str">
            <v>*</v>
          </cell>
          <cell r="I324" t="str">
            <v>Hydrasys electrophoresis system</v>
          </cell>
          <cell r="R324">
            <v>0</v>
          </cell>
          <cell r="S324">
            <v>0</v>
          </cell>
          <cell r="T324">
            <v>0</v>
          </cell>
          <cell r="U324">
            <v>0</v>
          </cell>
          <cell r="V324">
            <v>0</v>
          </cell>
          <cell r="W324">
            <v>0</v>
          </cell>
          <cell r="X324">
            <v>0</v>
          </cell>
          <cell r="Z324">
            <v>0</v>
          </cell>
          <cell r="AD324">
            <v>0</v>
          </cell>
          <cell r="AE324">
            <v>0</v>
          </cell>
          <cell r="AF324">
            <v>2.16</v>
          </cell>
          <cell r="AG324">
            <v>3</v>
          </cell>
          <cell r="AH324">
            <v>3</v>
          </cell>
          <cell r="AI324">
            <v>0.83999999999999986</v>
          </cell>
          <cell r="AJ324">
            <v>0</v>
          </cell>
          <cell r="AK324">
            <v>2.16</v>
          </cell>
          <cell r="AL324">
            <v>3</v>
          </cell>
          <cell r="AM324">
            <v>3</v>
          </cell>
          <cell r="AN324">
            <v>3</v>
          </cell>
          <cell r="AO324">
            <v>3</v>
          </cell>
          <cell r="AP324">
            <v>0.83999999999999986</v>
          </cell>
          <cell r="AQ324">
            <v>0</v>
          </cell>
          <cell r="AR324">
            <v>1</v>
          </cell>
          <cell r="AS324">
            <v>0</v>
          </cell>
          <cell r="AT324">
            <v>0</v>
          </cell>
          <cell r="AU324" t="str">
            <v>*</v>
          </cell>
          <cell r="AW324" t="str">
            <v/>
          </cell>
          <cell r="AX324" t="str">
            <v>No</v>
          </cell>
          <cell r="AZ324">
            <v>0</v>
          </cell>
          <cell r="BA324">
            <v>-3</v>
          </cell>
          <cell r="BB324">
            <v>0</v>
          </cell>
          <cell r="BC324">
            <v>0</v>
          </cell>
          <cell r="BD324">
            <v>-0.83999999999999986</v>
          </cell>
          <cell r="BE324">
            <v>0</v>
          </cell>
          <cell r="BI324">
            <v>0</v>
          </cell>
          <cell r="BJ324">
            <v>-0.83999999999999986</v>
          </cell>
          <cell r="BK324">
            <v>2.16</v>
          </cell>
          <cell r="BL324">
            <v>0.83999999999999986</v>
          </cell>
          <cell r="BM324">
            <v>0</v>
          </cell>
          <cell r="BN324" t="str">
            <v>If not spend in FY08, carryover will be needed</v>
          </cell>
        </row>
        <row r="325">
          <cell r="B325" t="str">
            <v>2008-OPS-604</v>
          </cell>
          <cell r="C325" t="str">
            <v>Hosp. Routine Repl. FY08 C/O</v>
          </cell>
          <cell r="I325" t="str">
            <v>0177498-Geneamp thermocycler</v>
          </cell>
          <cell r="AF325">
            <v>0</v>
          </cell>
          <cell r="AG325">
            <v>120</v>
          </cell>
          <cell r="AH325">
            <v>120</v>
          </cell>
          <cell r="AI325">
            <v>120</v>
          </cell>
          <cell r="AJ325">
            <v>0</v>
          </cell>
          <cell r="AK325">
            <v>0</v>
          </cell>
          <cell r="AL325">
            <v>120</v>
          </cell>
          <cell r="AM325">
            <v>120.43499999999928</v>
          </cell>
          <cell r="AN325">
            <v>120.43499999999928</v>
          </cell>
          <cell r="AO325">
            <v>120.43499999999928</v>
          </cell>
          <cell r="AP325">
            <v>120.43499999999928</v>
          </cell>
          <cell r="BB325">
            <v>0</v>
          </cell>
          <cell r="BC325">
            <v>0</v>
          </cell>
          <cell r="BE325">
            <v>-120</v>
          </cell>
          <cell r="BJ325">
            <v>-120</v>
          </cell>
        </row>
        <row r="326">
          <cell r="H326" t="str">
            <v>*</v>
          </cell>
          <cell r="BL326">
            <v>0</v>
          </cell>
          <cell r="BM326">
            <v>0</v>
          </cell>
        </row>
        <row r="327">
          <cell r="H327" t="str">
            <v>*</v>
          </cell>
          <cell r="I327" t="str">
            <v>Totals for Maki, Jerold (LABS)</v>
          </cell>
          <cell r="J327">
            <v>0</v>
          </cell>
          <cell r="K327">
            <v>0</v>
          </cell>
          <cell r="L327">
            <v>0</v>
          </cell>
          <cell r="M327">
            <v>0</v>
          </cell>
          <cell r="N327">
            <v>225415.71999999997</v>
          </cell>
          <cell r="O327">
            <v>8824.42</v>
          </cell>
          <cell r="P327">
            <v>68860.34</v>
          </cell>
          <cell r="Q327">
            <v>7273.93</v>
          </cell>
          <cell r="R327">
            <v>84958.69</v>
          </cell>
          <cell r="S327">
            <v>247386.53</v>
          </cell>
          <cell r="T327">
            <v>157793.28999999998</v>
          </cell>
          <cell r="U327">
            <v>281563.99000000005</v>
          </cell>
          <cell r="V327">
            <v>686743.80999999994</v>
          </cell>
          <cell r="W327">
            <v>200138.44999999998</v>
          </cell>
          <cell r="X327">
            <v>210793.82</v>
          </cell>
          <cell r="Y327">
            <v>0</v>
          </cell>
          <cell r="Z327">
            <v>410932.26999999996</v>
          </cell>
          <cell r="AA327">
            <v>0</v>
          </cell>
          <cell r="AB327">
            <v>0</v>
          </cell>
          <cell r="AC327">
            <v>0</v>
          </cell>
          <cell r="AD327">
            <v>0</v>
          </cell>
          <cell r="AE327">
            <v>1182634.77</v>
          </cell>
          <cell r="AF327">
            <v>1438880.2999999998</v>
          </cell>
          <cell r="AG327">
            <v>3464287.75</v>
          </cell>
          <cell r="AH327">
            <v>2281652.9799999995</v>
          </cell>
          <cell r="AI327">
            <v>2025407.4499999997</v>
          </cell>
          <cell r="AJ327">
            <v>18.031771058931366</v>
          </cell>
          <cell r="AK327">
            <v>1664296.0199999996</v>
          </cell>
          <cell r="AL327">
            <v>3474280</v>
          </cell>
          <cell r="AM327">
            <v>2251075.9480750002</v>
          </cell>
          <cell r="AN327">
            <v>1612096.4820000003</v>
          </cell>
          <cell r="AO327">
            <v>430399.13199999993</v>
          </cell>
          <cell r="AP327">
            <v>586779.92807500006</v>
          </cell>
          <cell r="AQ327">
            <v>1413414.5819249998</v>
          </cell>
          <cell r="AR327">
            <v>31.329243980213047</v>
          </cell>
          <cell r="AS327">
            <v>0</v>
          </cell>
          <cell r="AT327">
            <v>0</v>
          </cell>
          <cell r="AU327">
            <v>0</v>
          </cell>
          <cell r="AV327">
            <v>0</v>
          </cell>
          <cell r="AW327">
            <v>0</v>
          </cell>
          <cell r="BA327">
            <v>-808436.72000000009</v>
          </cell>
          <cell r="BC327">
            <v>1279429.22</v>
          </cell>
          <cell r="BD327">
            <v>-570169.22000000009</v>
          </cell>
          <cell r="BE327">
            <v>-192115.28</v>
          </cell>
          <cell r="BF327">
            <v>0</v>
          </cell>
          <cell r="BH327">
            <v>20631.172500000011</v>
          </cell>
          <cell r="BI327">
            <v>-16306.269999999997</v>
          </cell>
          <cell r="BJ327">
            <v>-745978.2300000001</v>
          </cell>
          <cell r="BK327">
            <v>273871.40124999994</v>
          </cell>
          <cell r="BL327">
            <v>561712.28000000014</v>
          </cell>
          <cell r="BM327">
            <v>-7519.5199999999977</v>
          </cell>
          <cell r="BN327">
            <v>0</v>
          </cell>
        </row>
        <row r="328">
          <cell r="H328" t="str">
            <v>*</v>
          </cell>
          <cell r="BL328">
            <v>0</v>
          </cell>
          <cell r="BM328">
            <v>0</v>
          </cell>
          <cell r="BN328" t="str">
            <v>*</v>
          </cell>
        </row>
        <row r="329">
          <cell r="H329" t="str">
            <v>*</v>
          </cell>
          <cell r="BL329">
            <v>0</v>
          </cell>
          <cell r="BM329">
            <v>0</v>
          </cell>
          <cell r="BN329" t="str">
            <v>*</v>
          </cell>
        </row>
        <row r="330">
          <cell r="B330" t="str">
            <v>2004-FDC-004</v>
          </cell>
          <cell r="C330" t="str">
            <v>Hosp. Routine Repl. FY04 C/O</v>
          </cell>
          <cell r="D330" t="str">
            <v>Hospital Replacement Budget</v>
          </cell>
          <cell r="E330" t="str">
            <v>Prior Years Routine Replacement</v>
          </cell>
          <cell r="H330" t="str">
            <v>*</v>
          </cell>
          <cell r="I330" t="str">
            <v>E &amp; M - Security Dispatch Area</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Z330">
            <v>0</v>
          </cell>
          <cell r="AD330">
            <v>0</v>
          </cell>
          <cell r="AE330">
            <v>0</v>
          </cell>
          <cell r="AF330">
            <v>0</v>
          </cell>
          <cell r="AG330">
            <v>35000</v>
          </cell>
          <cell r="AH330">
            <v>35000</v>
          </cell>
          <cell r="AI330">
            <v>35000</v>
          </cell>
          <cell r="AJ330">
            <v>0</v>
          </cell>
          <cell r="AK330">
            <v>0</v>
          </cell>
          <cell r="AL330">
            <v>35000</v>
          </cell>
          <cell r="AM330">
            <v>0</v>
          </cell>
          <cell r="AO330">
            <v>0</v>
          </cell>
          <cell r="AP330">
            <v>0</v>
          </cell>
          <cell r="AQ330">
            <v>35000</v>
          </cell>
          <cell r="AR330">
            <v>0</v>
          </cell>
          <cell r="AS330">
            <v>0</v>
          </cell>
          <cell r="AT330">
            <v>0</v>
          </cell>
          <cell r="AU330" t="str">
            <v>*</v>
          </cell>
          <cell r="AW330" t="str">
            <v>No PRs</v>
          </cell>
          <cell r="AX330" t="str">
            <v>Yes</v>
          </cell>
          <cell r="AY330" t="str">
            <v>Belongs to FDC part of Fire Alarm project</v>
          </cell>
          <cell r="BA330">
            <v>0</v>
          </cell>
          <cell r="BB330">
            <v>0</v>
          </cell>
          <cell r="BC330">
            <v>35000</v>
          </cell>
          <cell r="BE330">
            <v>0</v>
          </cell>
          <cell r="BH330">
            <v>0</v>
          </cell>
          <cell r="BI330">
            <v>0</v>
          </cell>
          <cell r="BJ330">
            <v>0</v>
          </cell>
          <cell r="BK330">
            <v>0</v>
          </cell>
          <cell r="BL330">
            <v>0</v>
          </cell>
          <cell r="BM330">
            <v>0</v>
          </cell>
          <cell r="BN330" t="str">
            <v>No PRs issued to date. Scope may be part of another project.</v>
          </cell>
        </row>
        <row r="331">
          <cell r="B331" t="str">
            <v>2004-FDC-006</v>
          </cell>
          <cell r="C331" t="str">
            <v>Hosp. Routine Repl. FY04 C/O</v>
          </cell>
          <cell r="D331" t="str">
            <v>Hospital Replacement Budget</v>
          </cell>
          <cell r="E331" t="str">
            <v>Prior Years Routine Replacement</v>
          </cell>
          <cell r="H331" t="str">
            <v>*</v>
          </cell>
          <cell r="I331" t="str">
            <v>E &amp; M - Nursing Areas</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Z331">
            <v>0</v>
          </cell>
          <cell r="AD331">
            <v>0</v>
          </cell>
          <cell r="AE331">
            <v>0</v>
          </cell>
          <cell r="AF331">
            <v>0</v>
          </cell>
          <cell r="AG331">
            <v>29000</v>
          </cell>
          <cell r="AH331">
            <v>29000</v>
          </cell>
          <cell r="AI331">
            <v>29000</v>
          </cell>
          <cell r="AJ331">
            <v>0</v>
          </cell>
          <cell r="AK331">
            <v>0</v>
          </cell>
          <cell r="AL331">
            <v>29000</v>
          </cell>
          <cell r="AM331">
            <v>0</v>
          </cell>
          <cell r="AO331">
            <v>0</v>
          </cell>
          <cell r="AP331">
            <v>0</v>
          </cell>
          <cell r="AQ331">
            <v>29000</v>
          </cell>
          <cell r="AR331">
            <v>0</v>
          </cell>
          <cell r="AS331">
            <v>0</v>
          </cell>
          <cell r="AT331">
            <v>0</v>
          </cell>
          <cell r="AU331" t="str">
            <v>*</v>
          </cell>
          <cell r="AW331" t="str">
            <v>No PRs</v>
          </cell>
          <cell r="AX331" t="str">
            <v>Yes</v>
          </cell>
          <cell r="AY331" t="str">
            <v>Belongs to FDC part of Fire Alarm project</v>
          </cell>
          <cell r="BA331">
            <v>0</v>
          </cell>
          <cell r="BB331">
            <v>0</v>
          </cell>
          <cell r="BC331">
            <v>29000</v>
          </cell>
          <cell r="BE331">
            <v>0</v>
          </cell>
          <cell r="BH331">
            <v>0</v>
          </cell>
          <cell r="BI331">
            <v>0</v>
          </cell>
          <cell r="BJ331">
            <v>0</v>
          </cell>
          <cell r="BK331">
            <v>0</v>
          </cell>
          <cell r="BL331">
            <v>0</v>
          </cell>
          <cell r="BM331">
            <v>0</v>
          </cell>
          <cell r="BN331" t="str">
            <v>No PRs issued to date. Scope may be part of another project.</v>
          </cell>
        </row>
        <row r="332">
          <cell r="B332" t="str">
            <v>2005-FDC-008</v>
          </cell>
          <cell r="C332" t="str">
            <v>Hosp. Routine Repl. FY05 C/O</v>
          </cell>
          <cell r="D332" t="str">
            <v>Hospital Replacement Budget</v>
          </cell>
          <cell r="E332" t="str">
            <v>Prior Years Routine Replacement</v>
          </cell>
          <cell r="H332" t="str">
            <v>*</v>
          </cell>
          <cell r="I332" t="str">
            <v>Dedicated Micro 16 channel DVR</v>
          </cell>
          <cell r="L332">
            <v>0</v>
          </cell>
          <cell r="M332">
            <v>104041.4</v>
          </cell>
          <cell r="N332">
            <v>5629</v>
          </cell>
          <cell r="O332">
            <v>0</v>
          </cell>
          <cell r="P332">
            <v>0</v>
          </cell>
          <cell r="Q332">
            <v>0</v>
          </cell>
          <cell r="R332">
            <v>0</v>
          </cell>
          <cell r="S332">
            <v>0</v>
          </cell>
          <cell r="T332">
            <v>0</v>
          </cell>
          <cell r="U332">
            <v>0</v>
          </cell>
          <cell r="V332">
            <v>0</v>
          </cell>
          <cell r="W332">
            <v>0</v>
          </cell>
          <cell r="X332">
            <v>0</v>
          </cell>
          <cell r="Z332">
            <v>0</v>
          </cell>
          <cell r="AD332">
            <v>0</v>
          </cell>
          <cell r="AE332">
            <v>0</v>
          </cell>
          <cell r="AF332">
            <v>0</v>
          </cell>
          <cell r="AG332">
            <v>6699</v>
          </cell>
          <cell r="AH332">
            <v>6699</v>
          </cell>
          <cell r="AI332">
            <v>6699</v>
          </cell>
          <cell r="AJ332">
            <v>0</v>
          </cell>
          <cell r="AK332">
            <v>109670.39999999999</v>
          </cell>
          <cell r="AL332">
            <v>116369</v>
          </cell>
          <cell r="AM332">
            <v>116368.99592500001</v>
          </cell>
          <cell r="AO332">
            <v>0</v>
          </cell>
          <cell r="AP332">
            <v>6698.595925000016</v>
          </cell>
          <cell r="AQ332">
            <v>4.0749999898253009E-3</v>
          </cell>
          <cell r="AR332">
            <v>0.99999996498208299</v>
          </cell>
          <cell r="AS332">
            <v>0</v>
          </cell>
          <cell r="AT332">
            <v>0</v>
          </cell>
          <cell r="AU332" t="str">
            <v>*</v>
          </cell>
          <cell r="AW332" t="str">
            <v/>
          </cell>
          <cell r="AX332" t="str">
            <v>Yes</v>
          </cell>
          <cell r="BA332">
            <v>0</v>
          </cell>
          <cell r="BB332">
            <v>0</v>
          </cell>
          <cell r="BC332">
            <v>6699</v>
          </cell>
          <cell r="BE332">
            <v>0</v>
          </cell>
          <cell r="BH332">
            <v>6698.595925000016</v>
          </cell>
          <cell r="BI332">
            <v>0</v>
          </cell>
          <cell r="BJ332">
            <v>0</v>
          </cell>
          <cell r="BK332">
            <v>0</v>
          </cell>
          <cell r="BL332">
            <v>0</v>
          </cell>
          <cell r="BM332">
            <v>0</v>
          </cell>
          <cell r="BN332" t="str">
            <v>No PRs issued to date. Scope may be part of another project.</v>
          </cell>
        </row>
        <row r="333">
          <cell r="B333" t="str">
            <v>2005-FDC-011</v>
          </cell>
          <cell r="C333" t="str">
            <v>Hosp. Routine Repl. FY05 C/O</v>
          </cell>
          <cell r="D333" t="str">
            <v>Hospital Replacement Budget</v>
          </cell>
          <cell r="E333" t="str">
            <v>Prior Years Routine Replacement</v>
          </cell>
          <cell r="H333" t="str">
            <v>*</v>
          </cell>
          <cell r="I333" t="str">
            <v>Prosec Asset Tracking System</v>
          </cell>
          <cell r="L333">
            <v>0</v>
          </cell>
          <cell r="M333">
            <v>190145.8</v>
          </cell>
          <cell r="N333">
            <v>173710.46</v>
          </cell>
          <cell r="S333">
            <v>66665.81</v>
          </cell>
          <cell r="T333">
            <v>0</v>
          </cell>
          <cell r="U333">
            <v>0</v>
          </cell>
          <cell r="V333">
            <v>66665.81</v>
          </cell>
          <cell r="W333">
            <v>0</v>
          </cell>
          <cell r="X333">
            <v>0</v>
          </cell>
          <cell r="Z333">
            <v>0</v>
          </cell>
          <cell r="AD333">
            <v>0</v>
          </cell>
          <cell r="AE333">
            <v>66665.81</v>
          </cell>
          <cell r="AF333">
            <v>66665.81</v>
          </cell>
          <cell r="AG333">
            <v>0</v>
          </cell>
          <cell r="AH333">
            <v>-66665.81</v>
          </cell>
          <cell r="AI333">
            <v>-66665.81</v>
          </cell>
          <cell r="AJ333" t="str">
            <v>n/a</v>
          </cell>
          <cell r="AK333">
            <v>430522.07</v>
          </cell>
          <cell r="AL333">
            <v>0</v>
          </cell>
          <cell r="AM333">
            <v>215282</v>
          </cell>
          <cell r="AO333">
            <v>-66665.81</v>
          </cell>
          <cell r="AP333">
            <v>-215240.07</v>
          </cell>
          <cell r="AQ333">
            <v>-215282</v>
          </cell>
          <cell r="AR333" t="str">
            <v>n/a</v>
          </cell>
          <cell r="AS333" t="str">
            <v>2006-ITS-001</v>
          </cell>
          <cell r="AT333" t="str">
            <v>Remaining spend funded by 2006 IT contingency.</v>
          </cell>
          <cell r="AU333" t="str">
            <v>*</v>
          </cell>
          <cell r="AW333" t="str">
            <v/>
          </cell>
          <cell r="AX333" t="str">
            <v>No</v>
          </cell>
          <cell r="BA333">
            <v>0</v>
          </cell>
          <cell r="BB333">
            <v>-66665.81</v>
          </cell>
          <cell r="BC333">
            <v>0</v>
          </cell>
          <cell r="BE333">
            <v>0</v>
          </cell>
          <cell r="BH333">
            <v>0</v>
          </cell>
          <cell r="BI333">
            <v>-66665.81</v>
          </cell>
          <cell r="BJ333">
            <v>66665.81</v>
          </cell>
          <cell r="BK333">
            <v>0</v>
          </cell>
          <cell r="BL333">
            <v>-66665.81</v>
          </cell>
          <cell r="BM333">
            <v>-66665.81</v>
          </cell>
        </row>
        <row r="334">
          <cell r="B334" t="str">
            <v>2005-FDC-012</v>
          </cell>
          <cell r="C334" t="str">
            <v>Hosp. Routine Repl. FY05 C/O</v>
          </cell>
          <cell r="D334" t="str">
            <v>Hospital Replacement Budget</v>
          </cell>
          <cell r="E334" t="str">
            <v>Prior Years Routine Replacement</v>
          </cell>
          <cell r="H334" t="str">
            <v>*</v>
          </cell>
          <cell r="I334" t="str">
            <v>Boswell Painting</v>
          </cell>
          <cell r="L334">
            <v>0</v>
          </cell>
          <cell r="M334">
            <v>0</v>
          </cell>
          <cell r="N334">
            <v>5870</v>
          </cell>
          <cell r="O334">
            <v>0</v>
          </cell>
          <cell r="P334">
            <v>0</v>
          </cell>
          <cell r="Q334">
            <v>0</v>
          </cell>
          <cell r="R334">
            <v>0</v>
          </cell>
          <cell r="S334">
            <v>0</v>
          </cell>
          <cell r="T334">
            <v>0</v>
          </cell>
          <cell r="U334">
            <v>0</v>
          </cell>
          <cell r="V334">
            <v>0</v>
          </cell>
          <cell r="W334">
            <v>0</v>
          </cell>
          <cell r="X334">
            <v>0</v>
          </cell>
          <cell r="Z334">
            <v>0</v>
          </cell>
          <cell r="AD334">
            <v>0</v>
          </cell>
          <cell r="AE334">
            <v>0</v>
          </cell>
          <cell r="AF334">
            <v>0</v>
          </cell>
          <cell r="AG334">
            <v>251062</v>
          </cell>
          <cell r="AH334">
            <v>251062</v>
          </cell>
          <cell r="AI334">
            <v>251062</v>
          </cell>
          <cell r="AJ334">
            <v>0</v>
          </cell>
          <cell r="AK334">
            <v>5870</v>
          </cell>
          <cell r="AL334">
            <v>256932</v>
          </cell>
          <cell r="AM334">
            <v>190521</v>
          </cell>
          <cell r="AO334">
            <v>0</v>
          </cell>
          <cell r="AP334">
            <v>184651</v>
          </cell>
          <cell r="AQ334">
            <v>66411</v>
          </cell>
          <cell r="AR334">
            <v>0.74152304890009813</v>
          </cell>
          <cell r="AS334" t="str">
            <v>2007-GEN-013</v>
          </cell>
          <cell r="AT334">
            <v>0</v>
          </cell>
          <cell r="AU334" t="str">
            <v>*</v>
          </cell>
          <cell r="AW334" t="str">
            <v/>
          </cell>
          <cell r="AX334" t="str">
            <v>No</v>
          </cell>
          <cell r="BA334">
            <v>-251062</v>
          </cell>
          <cell r="BB334">
            <v>0</v>
          </cell>
          <cell r="BC334">
            <v>0</v>
          </cell>
          <cell r="BD334">
            <v>-251062</v>
          </cell>
          <cell r="BE334">
            <v>0</v>
          </cell>
          <cell r="BH334">
            <v>184651</v>
          </cell>
          <cell r="BI334">
            <v>0</v>
          </cell>
          <cell r="BJ334">
            <v>-251062</v>
          </cell>
          <cell r="BK334">
            <v>0</v>
          </cell>
          <cell r="BL334">
            <v>251062</v>
          </cell>
          <cell r="BM334">
            <v>0</v>
          </cell>
          <cell r="BN334" t="str">
            <v>Carryover open commitments, release balance.</v>
          </cell>
        </row>
        <row r="335">
          <cell r="B335" t="str">
            <v>2005-FDC-013</v>
          </cell>
          <cell r="C335" t="str">
            <v>Hosp. Routine Repl. FY05 C/O</v>
          </cell>
          <cell r="D335" t="str">
            <v>Hospital Replacement Budget</v>
          </cell>
          <cell r="E335" t="str">
            <v>Prior Years Routine Replacement</v>
          </cell>
          <cell r="H335" t="str">
            <v>*</v>
          </cell>
          <cell r="I335" t="str">
            <v>Facility renov.-IT outsourcing</v>
          </cell>
          <cell r="L335">
            <v>157678.04999999999</v>
          </cell>
          <cell r="M335">
            <v>178992.59</v>
          </cell>
          <cell r="N335">
            <v>0</v>
          </cell>
          <cell r="O335">
            <v>0</v>
          </cell>
          <cell r="P335">
            <v>0</v>
          </cell>
          <cell r="Q335">
            <v>0</v>
          </cell>
          <cell r="R335">
            <v>0</v>
          </cell>
          <cell r="S335">
            <v>0</v>
          </cell>
          <cell r="T335">
            <v>0</v>
          </cell>
          <cell r="U335">
            <v>0</v>
          </cell>
          <cell r="V335">
            <v>0</v>
          </cell>
          <cell r="W335">
            <v>0</v>
          </cell>
          <cell r="X335">
            <v>0</v>
          </cell>
          <cell r="Z335">
            <v>0</v>
          </cell>
          <cell r="AD335">
            <v>0</v>
          </cell>
          <cell r="AE335">
            <v>0</v>
          </cell>
          <cell r="AF335">
            <v>0</v>
          </cell>
          <cell r="AG335">
            <v>112993</v>
          </cell>
          <cell r="AH335">
            <v>112993</v>
          </cell>
          <cell r="AI335">
            <v>112993</v>
          </cell>
          <cell r="AJ335">
            <v>0</v>
          </cell>
          <cell r="AK335">
            <v>336670.64</v>
          </cell>
          <cell r="AL335">
            <v>449664</v>
          </cell>
          <cell r="AM335">
            <v>194320</v>
          </cell>
          <cell r="AO335">
            <v>0</v>
          </cell>
          <cell r="AP335">
            <v>-142350.64000000001</v>
          </cell>
          <cell r="AQ335">
            <v>255344</v>
          </cell>
          <cell r="AR335">
            <v>0.4321448904070595</v>
          </cell>
          <cell r="AS335">
            <v>0</v>
          </cell>
          <cell r="AT335">
            <v>0</v>
          </cell>
          <cell r="AU335" t="str">
            <v>*</v>
          </cell>
          <cell r="AW335" t="str">
            <v/>
          </cell>
          <cell r="AX335" t="str">
            <v>?? Ck with IT dept</v>
          </cell>
          <cell r="BA335">
            <v>-112993</v>
          </cell>
          <cell r="BB335">
            <v>0</v>
          </cell>
          <cell r="BC335">
            <v>0</v>
          </cell>
          <cell r="BD335">
            <v>-112993</v>
          </cell>
          <cell r="BE335">
            <v>0</v>
          </cell>
          <cell r="BH335">
            <v>0</v>
          </cell>
          <cell r="BI335">
            <v>0</v>
          </cell>
          <cell r="BJ335">
            <v>-112993</v>
          </cell>
          <cell r="BK335">
            <v>0</v>
          </cell>
          <cell r="BL335">
            <v>112993</v>
          </cell>
          <cell r="BM335">
            <v>0</v>
          </cell>
        </row>
        <row r="336">
          <cell r="B336" t="str">
            <v>2006-FDC-005</v>
          </cell>
          <cell r="C336" t="str">
            <v>Hosp. Routine Repl. FY06 C/O</v>
          </cell>
          <cell r="D336" t="str">
            <v>Hospital Replacement Budget</v>
          </cell>
          <cell r="E336" t="str">
            <v>Prior Years Routine Replacement</v>
          </cell>
          <cell r="H336" t="str">
            <v>*</v>
          </cell>
          <cell r="I336" t="str">
            <v>Sprinkler, Hoover Nursing</v>
          </cell>
          <cell r="M336">
            <v>0</v>
          </cell>
          <cell r="N336">
            <v>0</v>
          </cell>
          <cell r="O336">
            <v>0</v>
          </cell>
          <cell r="P336">
            <v>0</v>
          </cell>
          <cell r="Q336">
            <v>0</v>
          </cell>
          <cell r="R336">
            <v>0</v>
          </cell>
          <cell r="S336">
            <v>0</v>
          </cell>
          <cell r="T336">
            <v>0</v>
          </cell>
          <cell r="U336">
            <v>0</v>
          </cell>
          <cell r="V336">
            <v>0</v>
          </cell>
          <cell r="W336">
            <v>62675</v>
          </cell>
          <cell r="X336">
            <v>0</v>
          </cell>
          <cell r="Z336">
            <v>62675</v>
          </cell>
          <cell r="AD336">
            <v>0</v>
          </cell>
          <cell r="AE336">
            <v>62675</v>
          </cell>
          <cell r="AF336">
            <v>62675</v>
          </cell>
          <cell r="AG336">
            <v>66563</v>
          </cell>
          <cell r="AH336">
            <v>3888</v>
          </cell>
          <cell r="AI336">
            <v>3888</v>
          </cell>
          <cell r="AJ336">
            <v>0.94158917116115559</v>
          </cell>
          <cell r="AK336">
            <v>62675</v>
          </cell>
          <cell r="AL336">
            <v>66563</v>
          </cell>
          <cell r="AM336">
            <v>62675</v>
          </cell>
          <cell r="AN336">
            <v>62675</v>
          </cell>
          <cell r="AO336">
            <v>0</v>
          </cell>
          <cell r="AP336">
            <v>0</v>
          </cell>
          <cell r="AQ336">
            <v>3888</v>
          </cell>
          <cell r="AR336">
            <v>0.94158917116115559</v>
          </cell>
          <cell r="AS336">
            <v>0</v>
          </cell>
          <cell r="AT336">
            <v>0</v>
          </cell>
          <cell r="AU336" t="str">
            <v>*</v>
          </cell>
          <cell r="AW336" t="str">
            <v/>
          </cell>
          <cell r="AX336" t="str">
            <v>No</v>
          </cell>
          <cell r="AY336" t="str">
            <v>Return funds</v>
          </cell>
          <cell r="BA336">
            <v>-3888</v>
          </cell>
          <cell r="BB336">
            <v>0</v>
          </cell>
          <cell r="BC336">
            <v>0</v>
          </cell>
          <cell r="BD336">
            <v>-3888</v>
          </cell>
          <cell r="BE336">
            <v>0</v>
          </cell>
          <cell r="BH336">
            <v>0</v>
          </cell>
          <cell r="BI336">
            <v>0</v>
          </cell>
          <cell r="BJ336">
            <v>-3888</v>
          </cell>
          <cell r="BK336">
            <v>0</v>
          </cell>
          <cell r="BL336">
            <v>3888</v>
          </cell>
          <cell r="BM336">
            <v>0</v>
          </cell>
        </row>
        <row r="337">
          <cell r="B337" t="str">
            <v>2006-FDC-006</v>
          </cell>
          <cell r="C337" t="str">
            <v>Hosp. Routine Repl. FY06 C/O</v>
          </cell>
          <cell r="D337" t="str">
            <v>Hospital Replacement Budget</v>
          </cell>
          <cell r="E337" t="str">
            <v>Prior Years Routine Replacement</v>
          </cell>
          <cell r="H337" t="str">
            <v>*</v>
          </cell>
          <cell r="I337" t="str">
            <v>Seismic upgrade - sprinkler</v>
          </cell>
          <cell r="M337">
            <v>0</v>
          </cell>
          <cell r="N337">
            <v>0</v>
          </cell>
          <cell r="O337">
            <v>0</v>
          </cell>
          <cell r="P337">
            <v>0</v>
          </cell>
          <cell r="Q337">
            <v>0</v>
          </cell>
          <cell r="R337">
            <v>0</v>
          </cell>
          <cell r="S337">
            <v>0</v>
          </cell>
          <cell r="T337">
            <v>0</v>
          </cell>
          <cell r="U337">
            <v>0</v>
          </cell>
          <cell r="V337">
            <v>0</v>
          </cell>
          <cell r="W337">
            <v>0</v>
          </cell>
          <cell r="X337">
            <v>0</v>
          </cell>
          <cell r="Z337">
            <v>0</v>
          </cell>
          <cell r="AD337">
            <v>0</v>
          </cell>
          <cell r="AE337">
            <v>0</v>
          </cell>
          <cell r="AF337">
            <v>0</v>
          </cell>
          <cell r="AG337">
            <v>58184</v>
          </cell>
          <cell r="AH337">
            <v>58184</v>
          </cell>
          <cell r="AI337">
            <v>58184</v>
          </cell>
          <cell r="AJ337">
            <v>0</v>
          </cell>
          <cell r="AK337">
            <v>0</v>
          </cell>
          <cell r="AL337">
            <v>58184</v>
          </cell>
          <cell r="AM337">
            <v>0</v>
          </cell>
          <cell r="AO337">
            <v>0</v>
          </cell>
          <cell r="AP337">
            <v>0</v>
          </cell>
          <cell r="AQ337">
            <v>58184</v>
          </cell>
          <cell r="AR337">
            <v>0</v>
          </cell>
          <cell r="AS337">
            <v>0</v>
          </cell>
          <cell r="AT337">
            <v>0</v>
          </cell>
          <cell r="AU337" t="str">
            <v>*</v>
          </cell>
          <cell r="AW337" t="str">
            <v>No PRs</v>
          </cell>
          <cell r="AX337" t="str">
            <v>No</v>
          </cell>
          <cell r="AY337" t="str">
            <v>Return funds</v>
          </cell>
          <cell r="BA337">
            <v>-58184</v>
          </cell>
          <cell r="BB337">
            <v>0</v>
          </cell>
          <cell r="BC337">
            <v>0</v>
          </cell>
          <cell r="BD337">
            <v>-58184</v>
          </cell>
          <cell r="BE337">
            <v>0</v>
          </cell>
          <cell r="BH337">
            <v>0</v>
          </cell>
          <cell r="BI337">
            <v>0</v>
          </cell>
          <cell r="BJ337">
            <v>-58184</v>
          </cell>
          <cell r="BK337">
            <v>0</v>
          </cell>
          <cell r="BL337">
            <v>58184</v>
          </cell>
          <cell r="BM337">
            <v>0</v>
          </cell>
        </row>
        <row r="338">
          <cell r="B338" t="str">
            <v>2006-FDC-008</v>
          </cell>
          <cell r="C338" t="str">
            <v>Hosp. Routine Repl. FY06 C/O</v>
          </cell>
          <cell r="D338" t="str">
            <v>Hospital Replacement Budget</v>
          </cell>
          <cell r="E338" t="str">
            <v>Prior Years Routine Replacement</v>
          </cell>
          <cell r="H338" t="str">
            <v>*</v>
          </cell>
          <cell r="I338" t="str">
            <v>Cafeteria cash stand</v>
          </cell>
          <cell r="M338">
            <v>0</v>
          </cell>
          <cell r="N338">
            <v>21458</v>
          </cell>
          <cell r="O338">
            <v>0</v>
          </cell>
          <cell r="P338">
            <v>0</v>
          </cell>
          <cell r="Q338">
            <v>0</v>
          </cell>
          <cell r="R338">
            <v>0</v>
          </cell>
          <cell r="S338">
            <v>0</v>
          </cell>
          <cell r="T338">
            <v>0</v>
          </cell>
          <cell r="U338">
            <v>0</v>
          </cell>
          <cell r="V338">
            <v>0</v>
          </cell>
          <cell r="W338">
            <v>0</v>
          </cell>
          <cell r="X338">
            <v>0</v>
          </cell>
          <cell r="Z338">
            <v>0</v>
          </cell>
          <cell r="AD338">
            <v>0</v>
          </cell>
          <cell r="AE338">
            <v>0</v>
          </cell>
          <cell r="AF338">
            <v>0</v>
          </cell>
          <cell r="AG338">
            <v>3542</v>
          </cell>
          <cell r="AH338">
            <v>3542</v>
          </cell>
          <cell r="AI338">
            <v>3542</v>
          </cell>
          <cell r="AJ338">
            <v>0</v>
          </cell>
          <cell r="AK338">
            <v>21458</v>
          </cell>
          <cell r="AL338">
            <v>25000</v>
          </cell>
          <cell r="AM338">
            <v>21290</v>
          </cell>
          <cell r="AO338">
            <v>0</v>
          </cell>
          <cell r="AP338">
            <v>-168</v>
          </cell>
          <cell r="AQ338">
            <v>3710</v>
          </cell>
          <cell r="AR338">
            <v>0.85160000000000002</v>
          </cell>
          <cell r="AS338">
            <v>0</v>
          </cell>
          <cell r="AT338">
            <v>0</v>
          </cell>
          <cell r="AU338" t="str">
            <v>*</v>
          </cell>
          <cell r="AW338" t="str">
            <v/>
          </cell>
          <cell r="AX338" t="str">
            <v>No</v>
          </cell>
          <cell r="AY338" t="str">
            <v>Return funds</v>
          </cell>
          <cell r="BA338">
            <v>-3542</v>
          </cell>
          <cell r="BB338">
            <v>0</v>
          </cell>
          <cell r="BC338">
            <v>0</v>
          </cell>
          <cell r="BD338">
            <v>-3542</v>
          </cell>
          <cell r="BE338">
            <v>0</v>
          </cell>
          <cell r="BH338">
            <v>0</v>
          </cell>
          <cell r="BI338">
            <v>0</v>
          </cell>
          <cell r="BJ338">
            <v>-3542</v>
          </cell>
          <cell r="BK338">
            <v>0</v>
          </cell>
          <cell r="BL338">
            <v>3542</v>
          </cell>
          <cell r="BM338">
            <v>0</v>
          </cell>
        </row>
        <row r="339">
          <cell r="B339" t="str">
            <v>2006-FDC-016</v>
          </cell>
          <cell r="C339" t="str">
            <v>Hosp. Routine Repl. FY06 C/O</v>
          </cell>
          <cell r="D339" t="str">
            <v>Hospital Replacement Budget</v>
          </cell>
          <cell r="E339" t="str">
            <v>Prior Years Routine Replacement</v>
          </cell>
          <cell r="H339" t="str">
            <v>*</v>
          </cell>
          <cell r="I339" t="str">
            <v>Electronic doors &amp; controllers</v>
          </cell>
          <cell r="M339">
            <v>0</v>
          </cell>
          <cell r="N339">
            <v>0</v>
          </cell>
          <cell r="O339">
            <v>0</v>
          </cell>
          <cell r="P339">
            <v>0</v>
          </cell>
          <cell r="Q339">
            <v>0</v>
          </cell>
          <cell r="R339">
            <v>0</v>
          </cell>
          <cell r="S339">
            <v>0</v>
          </cell>
          <cell r="T339">
            <v>0</v>
          </cell>
          <cell r="U339">
            <v>0</v>
          </cell>
          <cell r="V339">
            <v>0</v>
          </cell>
          <cell r="W339">
            <v>0</v>
          </cell>
          <cell r="X339">
            <v>0</v>
          </cell>
          <cell r="Z339">
            <v>0</v>
          </cell>
          <cell r="AD339">
            <v>0</v>
          </cell>
          <cell r="AE339">
            <v>0</v>
          </cell>
          <cell r="AF339">
            <v>0</v>
          </cell>
          <cell r="AG339">
            <v>139643</v>
          </cell>
          <cell r="AH339">
            <v>139643</v>
          </cell>
          <cell r="AI339">
            <v>139643</v>
          </cell>
          <cell r="AJ339">
            <v>0</v>
          </cell>
          <cell r="AK339">
            <v>0</v>
          </cell>
          <cell r="AL339">
            <v>139643</v>
          </cell>
          <cell r="AM339">
            <v>0</v>
          </cell>
          <cell r="AO339">
            <v>0</v>
          </cell>
          <cell r="AP339">
            <v>0</v>
          </cell>
          <cell r="AQ339">
            <v>139643</v>
          </cell>
          <cell r="AR339">
            <v>0</v>
          </cell>
          <cell r="AS339">
            <v>0</v>
          </cell>
          <cell r="AT339">
            <v>0</v>
          </cell>
          <cell r="AU339" t="str">
            <v>*</v>
          </cell>
          <cell r="AW339" t="str">
            <v>No PRs</v>
          </cell>
          <cell r="AX339" t="str">
            <v>Yes</v>
          </cell>
          <cell r="AY339" t="str">
            <v xml:space="preserve">Belongs to FDC </v>
          </cell>
          <cell r="BA339">
            <v>0</v>
          </cell>
          <cell r="BB339">
            <v>0</v>
          </cell>
          <cell r="BC339">
            <v>139643</v>
          </cell>
          <cell r="BE339">
            <v>0</v>
          </cell>
          <cell r="BH339">
            <v>0</v>
          </cell>
          <cell r="BI339">
            <v>0</v>
          </cell>
          <cell r="BJ339">
            <v>0</v>
          </cell>
          <cell r="BK339">
            <v>0</v>
          </cell>
          <cell r="BL339">
            <v>0</v>
          </cell>
          <cell r="BM339">
            <v>0</v>
          </cell>
        </row>
        <row r="340">
          <cell r="B340" t="str">
            <v>2006-FDC-019</v>
          </cell>
          <cell r="C340" t="str">
            <v>Hosp. Routine Repl. FY06 C/O</v>
          </cell>
          <cell r="D340" t="str">
            <v>Hospital Replacement Budget</v>
          </cell>
          <cell r="E340" t="str">
            <v>Prior Years Routine Replacement</v>
          </cell>
          <cell r="H340" t="str">
            <v>*</v>
          </cell>
          <cell r="I340" t="str">
            <v>Upgrade Security/Barrier Fence</v>
          </cell>
          <cell r="M340">
            <v>0</v>
          </cell>
          <cell r="N340">
            <v>0</v>
          </cell>
          <cell r="O340">
            <v>0</v>
          </cell>
          <cell r="P340">
            <v>0</v>
          </cell>
          <cell r="Q340">
            <v>0</v>
          </cell>
          <cell r="R340">
            <v>0</v>
          </cell>
          <cell r="S340">
            <v>3014</v>
          </cell>
          <cell r="T340">
            <v>1870</v>
          </cell>
          <cell r="U340">
            <v>0</v>
          </cell>
          <cell r="V340">
            <v>4884</v>
          </cell>
          <cell r="W340">
            <v>15250</v>
          </cell>
          <cell r="X340">
            <v>0</v>
          </cell>
          <cell r="Z340">
            <v>15250</v>
          </cell>
          <cell r="AD340">
            <v>0</v>
          </cell>
          <cell r="AE340">
            <v>20134</v>
          </cell>
          <cell r="AF340">
            <v>20134</v>
          </cell>
          <cell r="AG340">
            <v>93095</v>
          </cell>
          <cell r="AH340">
            <v>72961</v>
          </cell>
          <cell r="AI340">
            <v>72961</v>
          </cell>
          <cell r="AJ340">
            <v>0.21627369890971587</v>
          </cell>
          <cell r="AK340">
            <v>20134</v>
          </cell>
          <cell r="AL340">
            <v>93095</v>
          </cell>
          <cell r="AM340">
            <v>20100</v>
          </cell>
          <cell r="AN340">
            <v>13500</v>
          </cell>
          <cell r="AO340">
            <v>-6634</v>
          </cell>
          <cell r="AP340">
            <v>-34</v>
          </cell>
          <cell r="AQ340">
            <v>72995</v>
          </cell>
          <cell r="AR340">
            <v>0.21590848058434933</v>
          </cell>
          <cell r="AS340">
            <v>0</v>
          </cell>
          <cell r="AT340">
            <v>0</v>
          </cell>
          <cell r="AU340" t="str">
            <v>*</v>
          </cell>
          <cell r="AW340" t="str">
            <v/>
          </cell>
          <cell r="AX340" t="str">
            <v>No</v>
          </cell>
          <cell r="AY340" t="str">
            <v>Return funds</v>
          </cell>
          <cell r="BA340">
            <v>-72961</v>
          </cell>
          <cell r="BB340">
            <v>0</v>
          </cell>
          <cell r="BC340">
            <v>0</v>
          </cell>
          <cell r="BD340">
            <v>-72961</v>
          </cell>
          <cell r="BE340">
            <v>0</v>
          </cell>
          <cell r="BH340">
            <v>0</v>
          </cell>
          <cell r="BI340">
            <v>0</v>
          </cell>
          <cell r="BJ340">
            <v>-72961</v>
          </cell>
          <cell r="BK340">
            <v>0</v>
          </cell>
          <cell r="BL340">
            <v>72961</v>
          </cell>
          <cell r="BM340">
            <v>0</v>
          </cell>
        </row>
        <row r="341">
          <cell r="B341" t="str">
            <v>2006-FDC-020</v>
          </cell>
          <cell r="C341" t="str">
            <v>Hosp. Routine Repl. FY06 C/O</v>
          </cell>
          <cell r="D341" t="str">
            <v>Hospital Replacement Budget</v>
          </cell>
          <cell r="E341" t="str">
            <v>Prior Years Routine Replacement</v>
          </cell>
          <cell r="H341" t="str">
            <v>*</v>
          </cell>
          <cell r="I341" t="str">
            <v>Model 7500 ESU (ABC)</v>
          </cell>
          <cell r="M341">
            <v>0</v>
          </cell>
          <cell r="N341">
            <v>0</v>
          </cell>
          <cell r="O341">
            <v>0</v>
          </cell>
          <cell r="P341">
            <v>0</v>
          </cell>
          <cell r="Q341">
            <v>0</v>
          </cell>
          <cell r="R341">
            <v>0</v>
          </cell>
          <cell r="S341">
            <v>0</v>
          </cell>
          <cell r="T341">
            <v>84824.7</v>
          </cell>
          <cell r="U341">
            <v>0</v>
          </cell>
          <cell r="V341">
            <v>84824.7</v>
          </cell>
          <cell r="W341">
            <v>0</v>
          </cell>
          <cell r="X341">
            <v>0</v>
          </cell>
          <cell r="Z341">
            <v>0</v>
          </cell>
          <cell r="AD341">
            <v>0</v>
          </cell>
          <cell r="AE341">
            <v>84824.7</v>
          </cell>
          <cell r="AF341">
            <v>84824.7</v>
          </cell>
          <cell r="AG341">
            <v>0</v>
          </cell>
          <cell r="AH341">
            <v>-84824.7</v>
          </cell>
          <cell r="AI341">
            <v>-84824.7</v>
          </cell>
          <cell r="AJ341" t="str">
            <v>n/a</v>
          </cell>
          <cell r="AK341">
            <v>84824.7</v>
          </cell>
          <cell r="AL341">
            <v>0</v>
          </cell>
          <cell r="AM341">
            <v>86204.887499999997</v>
          </cell>
          <cell r="AO341">
            <v>-84824.7</v>
          </cell>
          <cell r="AP341">
            <v>1380.1875</v>
          </cell>
          <cell r="AQ341">
            <v>-86204.887499999997</v>
          </cell>
          <cell r="AR341" t="str">
            <v>n/a</v>
          </cell>
          <cell r="AS341">
            <v>0</v>
          </cell>
          <cell r="AT341" t="str">
            <v>M0132260-CONMED system 7550</v>
          </cell>
          <cell r="AU341" t="str">
            <v>*</v>
          </cell>
          <cell r="AW341" t="str">
            <v/>
          </cell>
          <cell r="AX341" t="str">
            <v>No</v>
          </cell>
          <cell r="AY341" t="str">
            <v>No funds left over</v>
          </cell>
          <cell r="BA341">
            <v>84824.7</v>
          </cell>
          <cell r="BB341">
            <v>-84824.7</v>
          </cell>
          <cell r="BC341">
            <v>0</v>
          </cell>
          <cell r="BE341">
            <v>0</v>
          </cell>
          <cell r="BH341">
            <v>1380.1875</v>
          </cell>
          <cell r="BI341">
            <v>-84824.7</v>
          </cell>
          <cell r="BJ341">
            <v>84824.7</v>
          </cell>
          <cell r="BK341">
            <v>0</v>
          </cell>
          <cell r="BL341">
            <v>-84824.7</v>
          </cell>
          <cell r="BM341">
            <v>-84824.7</v>
          </cell>
        </row>
        <row r="342">
          <cell r="B342" t="str">
            <v>2006-FDC-022</v>
          </cell>
          <cell r="C342" t="str">
            <v>Hosp. Routine Repl. FY06 C/O</v>
          </cell>
          <cell r="D342" t="str">
            <v>Hospital Replacement Budget</v>
          </cell>
          <cell r="E342" t="str">
            <v>Prior Years Routine Replacement</v>
          </cell>
          <cell r="H342" t="str">
            <v>*</v>
          </cell>
          <cell r="I342" t="str">
            <v>Secure wall/doors-loading dock</v>
          </cell>
          <cell r="M342">
            <v>0</v>
          </cell>
          <cell r="N342">
            <v>0</v>
          </cell>
          <cell r="O342">
            <v>0</v>
          </cell>
          <cell r="P342">
            <v>0</v>
          </cell>
          <cell r="Q342">
            <v>0</v>
          </cell>
          <cell r="R342">
            <v>0</v>
          </cell>
          <cell r="S342">
            <v>0</v>
          </cell>
          <cell r="T342">
            <v>0</v>
          </cell>
          <cell r="U342">
            <v>0</v>
          </cell>
          <cell r="V342">
            <v>0</v>
          </cell>
          <cell r="W342">
            <v>0</v>
          </cell>
          <cell r="X342">
            <v>0</v>
          </cell>
          <cell r="Z342">
            <v>0</v>
          </cell>
          <cell r="AD342">
            <v>0</v>
          </cell>
          <cell r="AE342">
            <v>0</v>
          </cell>
          <cell r="AF342">
            <v>0</v>
          </cell>
          <cell r="AG342">
            <v>85000</v>
          </cell>
          <cell r="AH342">
            <v>85000</v>
          </cell>
          <cell r="AI342">
            <v>85000</v>
          </cell>
          <cell r="AJ342">
            <v>0</v>
          </cell>
          <cell r="AK342">
            <v>0</v>
          </cell>
          <cell r="AL342">
            <v>85000</v>
          </cell>
          <cell r="AM342">
            <v>28532</v>
          </cell>
          <cell r="AN342">
            <v>28532</v>
          </cell>
          <cell r="AO342">
            <v>28532</v>
          </cell>
          <cell r="AP342">
            <v>28532</v>
          </cell>
          <cell r="AQ342">
            <v>56468</v>
          </cell>
          <cell r="AR342">
            <v>0.33567058823529411</v>
          </cell>
          <cell r="AS342">
            <v>0</v>
          </cell>
          <cell r="AT342">
            <v>0</v>
          </cell>
          <cell r="AU342" t="str">
            <v>*</v>
          </cell>
          <cell r="AW342" t="str">
            <v/>
          </cell>
          <cell r="AX342" t="str">
            <v>Yes</v>
          </cell>
          <cell r="AY342" t="str">
            <v>Project completion on Aug 08, and will need to pay the bills in FY09.</v>
          </cell>
          <cell r="BA342">
            <v>0</v>
          </cell>
          <cell r="BB342">
            <v>0</v>
          </cell>
          <cell r="BC342">
            <v>85000</v>
          </cell>
          <cell r="BE342">
            <v>0</v>
          </cell>
          <cell r="BH342">
            <v>28532</v>
          </cell>
          <cell r="BI342">
            <v>0</v>
          </cell>
          <cell r="BJ342">
            <v>0</v>
          </cell>
          <cell r="BK342">
            <v>0</v>
          </cell>
          <cell r="BL342">
            <v>0</v>
          </cell>
          <cell r="BM342">
            <v>0</v>
          </cell>
        </row>
        <row r="343">
          <cell r="B343" t="str">
            <v>2006-FDC-023</v>
          </cell>
          <cell r="C343" t="str">
            <v>Hosp. Routine Repl. FY06 C/O</v>
          </cell>
          <cell r="D343" t="str">
            <v>Hospital Replacement Budget</v>
          </cell>
          <cell r="E343" t="str">
            <v>Prior Years Routine Replacement</v>
          </cell>
          <cell r="H343" t="str">
            <v>*</v>
          </cell>
          <cell r="I343" t="str">
            <v>Steamers</v>
          </cell>
          <cell r="M343">
            <v>0</v>
          </cell>
          <cell r="N343">
            <v>4367.88</v>
          </cell>
          <cell r="O343">
            <v>0</v>
          </cell>
          <cell r="P343">
            <v>0</v>
          </cell>
          <cell r="Q343">
            <v>0</v>
          </cell>
          <cell r="R343">
            <v>0</v>
          </cell>
          <cell r="S343">
            <v>0</v>
          </cell>
          <cell r="T343">
            <v>0</v>
          </cell>
          <cell r="U343">
            <v>0</v>
          </cell>
          <cell r="V343">
            <v>0</v>
          </cell>
          <cell r="W343">
            <v>0</v>
          </cell>
          <cell r="X343">
            <v>0</v>
          </cell>
          <cell r="Z343">
            <v>0</v>
          </cell>
          <cell r="AD343">
            <v>0</v>
          </cell>
          <cell r="AE343">
            <v>0</v>
          </cell>
          <cell r="AF343">
            <v>0</v>
          </cell>
          <cell r="AG343">
            <v>72819</v>
          </cell>
          <cell r="AH343">
            <v>72819</v>
          </cell>
          <cell r="AI343">
            <v>72819</v>
          </cell>
          <cell r="AJ343">
            <v>0</v>
          </cell>
          <cell r="AK343">
            <v>4367.88</v>
          </cell>
          <cell r="AL343">
            <v>77187</v>
          </cell>
          <cell r="AM343">
            <v>4178.1361749999996</v>
          </cell>
          <cell r="AO343">
            <v>0</v>
          </cell>
          <cell r="AP343">
            <v>-189.74382500000047</v>
          </cell>
          <cell r="AQ343">
            <v>73008.863825000008</v>
          </cell>
          <cell r="AR343">
            <v>5.4130050073198849E-2</v>
          </cell>
          <cell r="AS343">
            <v>0</v>
          </cell>
          <cell r="AT343">
            <v>0</v>
          </cell>
          <cell r="AU343" t="str">
            <v>*</v>
          </cell>
          <cell r="AW343" t="str">
            <v/>
          </cell>
          <cell r="AX343" t="str">
            <v>Yes</v>
          </cell>
          <cell r="AY343" t="str">
            <v>vendor to install equipment</v>
          </cell>
          <cell r="BA343">
            <v>0</v>
          </cell>
          <cell r="BB343">
            <v>0</v>
          </cell>
          <cell r="BC343">
            <v>72819</v>
          </cell>
          <cell r="BE343">
            <v>0</v>
          </cell>
          <cell r="BH343">
            <v>0</v>
          </cell>
          <cell r="BI343">
            <v>0</v>
          </cell>
          <cell r="BJ343">
            <v>0</v>
          </cell>
          <cell r="BK343">
            <v>0</v>
          </cell>
          <cell r="BL343">
            <v>0</v>
          </cell>
          <cell r="BM343">
            <v>0</v>
          </cell>
        </row>
        <row r="344">
          <cell r="B344" t="str">
            <v>2006-FDC-025</v>
          </cell>
          <cell r="C344" t="str">
            <v>Hosp. Routine Repl. FY06 C/O</v>
          </cell>
          <cell r="D344" t="str">
            <v>Hospital Replacement Budget</v>
          </cell>
          <cell r="E344" t="str">
            <v>Prior Years Routine Replacement</v>
          </cell>
          <cell r="H344" t="str">
            <v>*</v>
          </cell>
          <cell r="I344" t="str">
            <v>Purchase Pot/Pan Agitator</v>
          </cell>
          <cell r="M344">
            <v>0</v>
          </cell>
          <cell r="N344">
            <v>23301.13</v>
          </cell>
          <cell r="O344">
            <v>0</v>
          </cell>
          <cell r="P344">
            <v>0</v>
          </cell>
          <cell r="Q344">
            <v>0</v>
          </cell>
          <cell r="R344">
            <v>0</v>
          </cell>
          <cell r="S344">
            <v>0</v>
          </cell>
          <cell r="T344">
            <v>22011.5</v>
          </cell>
          <cell r="U344">
            <v>0</v>
          </cell>
          <cell r="V344">
            <v>22011.5</v>
          </cell>
          <cell r="W344">
            <v>0</v>
          </cell>
          <cell r="X344">
            <v>0</v>
          </cell>
          <cell r="Z344">
            <v>0</v>
          </cell>
          <cell r="AD344">
            <v>0</v>
          </cell>
          <cell r="AE344">
            <v>22011.5</v>
          </cell>
          <cell r="AF344">
            <v>22011.5</v>
          </cell>
          <cell r="AG344">
            <v>37637</v>
          </cell>
          <cell r="AH344">
            <v>15625.5</v>
          </cell>
          <cell r="AI344">
            <v>15625.5</v>
          </cell>
          <cell r="AJ344">
            <v>0.58483672981374712</v>
          </cell>
          <cell r="AK344">
            <v>45312.630000000005</v>
          </cell>
          <cell r="AL344">
            <v>60938</v>
          </cell>
          <cell r="AM344">
            <v>58066.179300000003</v>
          </cell>
          <cell r="AN344">
            <v>14210</v>
          </cell>
          <cell r="AO344">
            <v>-7801.5</v>
          </cell>
          <cell r="AP344">
            <v>12753.549299999999</v>
          </cell>
          <cell r="AQ344">
            <v>2871.8206999999966</v>
          </cell>
          <cell r="AR344">
            <v>0.95287307263119903</v>
          </cell>
          <cell r="AS344">
            <v>0</v>
          </cell>
          <cell r="AT344">
            <v>0</v>
          </cell>
          <cell r="AU344" t="str">
            <v>*</v>
          </cell>
          <cell r="AW344" t="str">
            <v/>
          </cell>
          <cell r="AX344" t="str">
            <v>No</v>
          </cell>
          <cell r="AY344" t="str">
            <v>Return funds</v>
          </cell>
          <cell r="BA344">
            <v>-15625.5</v>
          </cell>
          <cell r="BB344">
            <v>0</v>
          </cell>
          <cell r="BC344">
            <v>0</v>
          </cell>
          <cell r="BD344">
            <v>-15625.5</v>
          </cell>
          <cell r="BE344">
            <v>0</v>
          </cell>
          <cell r="BH344">
            <v>12753.549299999999</v>
          </cell>
          <cell r="BI344">
            <v>0</v>
          </cell>
          <cell r="BJ344">
            <v>-15625.5</v>
          </cell>
          <cell r="BK344">
            <v>0</v>
          </cell>
          <cell r="BL344">
            <v>15625.5</v>
          </cell>
          <cell r="BM344">
            <v>0</v>
          </cell>
        </row>
        <row r="345">
          <cell r="B345" t="str">
            <v>2006-FDC-026</v>
          </cell>
          <cell r="C345" t="str">
            <v>Hosp. Routine Repl. FY06 C/O</v>
          </cell>
          <cell r="D345" t="str">
            <v>Hospital Replacement Budget</v>
          </cell>
          <cell r="E345" t="str">
            <v>Prior Years Routine Replacement</v>
          </cell>
          <cell r="H345" t="str">
            <v>*</v>
          </cell>
          <cell r="I345" t="str">
            <v>Steam Valve Upgrade - Boswell</v>
          </cell>
          <cell r="M345">
            <v>33192.5</v>
          </cell>
          <cell r="N345">
            <v>0</v>
          </cell>
          <cell r="O345">
            <v>0</v>
          </cell>
          <cell r="P345">
            <v>0</v>
          </cell>
          <cell r="Q345">
            <v>0</v>
          </cell>
          <cell r="R345">
            <v>0</v>
          </cell>
          <cell r="S345">
            <v>0</v>
          </cell>
          <cell r="T345">
            <v>15445</v>
          </cell>
          <cell r="U345">
            <v>0</v>
          </cell>
          <cell r="V345">
            <v>15445</v>
          </cell>
          <cell r="W345">
            <v>0</v>
          </cell>
          <cell r="X345">
            <v>0</v>
          </cell>
          <cell r="Z345">
            <v>0</v>
          </cell>
          <cell r="AD345">
            <v>0</v>
          </cell>
          <cell r="AE345">
            <v>15445</v>
          </cell>
          <cell r="AF345">
            <v>15445</v>
          </cell>
          <cell r="AG345">
            <v>24992</v>
          </cell>
          <cell r="AH345">
            <v>9547</v>
          </cell>
          <cell r="AI345">
            <v>9547</v>
          </cell>
          <cell r="AJ345">
            <v>0.61799775928297052</v>
          </cell>
          <cell r="AK345">
            <v>48637.5</v>
          </cell>
          <cell r="AL345">
            <v>58184</v>
          </cell>
          <cell r="AM345">
            <v>58184</v>
          </cell>
          <cell r="AO345">
            <v>-15445</v>
          </cell>
          <cell r="AP345">
            <v>9546.5</v>
          </cell>
          <cell r="AQ345">
            <v>0</v>
          </cell>
          <cell r="AR345">
            <v>1</v>
          </cell>
          <cell r="AS345">
            <v>0</v>
          </cell>
          <cell r="AT345">
            <v>0</v>
          </cell>
          <cell r="AU345" t="str">
            <v>*</v>
          </cell>
          <cell r="AW345" t="str">
            <v/>
          </cell>
          <cell r="AX345" t="str">
            <v>Yes</v>
          </cell>
          <cell r="AY345" t="str">
            <v>In Design phase</v>
          </cell>
          <cell r="BA345">
            <v>0</v>
          </cell>
          <cell r="BB345">
            <v>0</v>
          </cell>
          <cell r="BC345">
            <v>9547</v>
          </cell>
          <cell r="BE345">
            <v>0</v>
          </cell>
          <cell r="BH345">
            <v>9546.5</v>
          </cell>
          <cell r="BI345">
            <v>0</v>
          </cell>
          <cell r="BJ345">
            <v>0</v>
          </cell>
          <cell r="BK345">
            <v>0</v>
          </cell>
          <cell r="BL345">
            <v>0</v>
          </cell>
          <cell r="BM345">
            <v>0</v>
          </cell>
        </row>
        <row r="346">
          <cell r="B346" t="str">
            <v>2006-FDC-027</v>
          </cell>
          <cell r="C346" t="str">
            <v>Hosp. Routine Repl. FY06 C/O</v>
          </cell>
          <cell r="D346" t="str">
            <v>Hospital Replacement Budget</v>
          </cell>
          <cell r="E346" t="str">
            <v>Prior Years Routine Replacement</v>
          </cell>
          <cell r="H346" t="str">
            <v>*</v>
          </cell>
          <cell r="I346" t="str">
            <v>Fast Pass Access Control</v>
          </cell>
          <cell r="M346">
            <v>0</v>
          </cell>
          <cell r="N346">
            <v>0</v>
          </cell>
          <cell r="O346">
            <v>0</v>
          </cell>
          <cell r="P346">
            <v>0</v>
          </cell>
          <cell r="Q346">
            <v>0</v>
          </cell>
          <cell r="R346">
            <v>0</v>
          </cell>
          <cell r="S346">
            <v>0</v>
          </cell>
          <cell r="T346">
            <v>0</v>
          </cell>
          <cell r="U346">
            <v>0</v>
          </cell>
          <cell r="V346">
            <v>0</v>
          </cell>
          <cell r="W346">
            <v>0</v>
          </cell>
          <cell r="X346">
            <v>0</v>
          </cell>
          <cell r="Z346">
            <v>0</v>
          </cell>
          <cell r="AD346">
            <v>0</v>
          </cell>
          <cell r="AE346">
            <v>0</v>
          </cell>
          <cell r="AF346">
            <v>0</v>
          </cell>
          <cell r="AG346">
            <v>54366</v>
          </cell>
          <cell r="AH346">
            <v>54366</v>
          </cell>
          <cell r="AI346">
            <v>54366</v>
          </cell>
          <cell r="AJ346">
            <v>0</v>
          </cell>
          <cell r="AK346">
            <v>0</v>
          </cell>
          <cell r="AL346">
            <v>54366</v>
          </cell>
          <cell r="AM346">
            <v>0</v>
          </cell>
          <cell r="AO346">
            <v>0</v>
          </cell>
          <cell r="AP346">
            <v>0</v>
          </cell>
          <cell r="AQ346">
            <v>54366</v>
          </cell>
          <cell r="AR346">
            <v>0</v>
          </cell>
          <cell r="AS346">
            <v>0</v>
          </cell>
          <cell r="AT346">
            <v>0</v>
          </cell>
          <cell r="AU346" t="str">
            <v>*</v>
          </cell>
          <cell r="AW346" t="str">
            <v>No PRs</v>
          </cell>
          <cell r="AX346" t="str">
            <v>Yes</v>
          </cell>
          <cell r="AY346" t="str">
            <v>Developing lockdown protocal.  Moving forward with the software purchase to be able to do lockdown of the hospital during certain hours.</v>
          </cell>
          <cell r="BA346">
            <v>0</v>
          </cell>
          <cell r="BB346">
            <v>0</v>
          </cell>
          <cell r="BC346">
            <v>54366</v>
          </cell>
          <cell r="BE346">
            <v>0</v>
          </cell>
          <cell r="BH346">
            <v>0</v>
          </cell>
          <cell r="BI346">
            <v>0</v>
          </cell>
          <cell r="BJ346">
            <v>0</v>
          </cell>
          <cell r="BK346">
            <v>0</v>
          </cell>
          <cell r="BL346">
            <v>0</v>
          </cell>
          <cell r="BM346">
            <v>0</v>
          </cell>
        </row>
        <row r="347">
          <cell r="B347" t="str">
            <v>2006-FDC-028</v>
          </cell>
          <cell r="C347" t="str">
            <v>Hosp. Routine Repl. FY06 C/O</v>
          </cell>
          <cell r="D347" t="str">
            <v>Hospital Replacement Budget</v>
          </cell>
          <cell r="E347" t="str">
            <v>Prior Years Routine Replacement</v>
          </cell>
          <cell r="H347" t="str">
            <v>*</v>
          </cell>
          <cell r="I347" t="str">
            <v>Convection Ovens (4)</v>
          </cell>
          <cell r="M347">
            <v>46177.21</v>
          </cell>
          <cell r="N347">
            <v>0</v>
          </cell>
          <cell r="O347">
            <v>0</v>
          </cell>
          <cell r="P347">
            <v>0</v>
          </cell>
          <cell r="Q347">
            <v>0</v>
          </cell>
          <cell r="R347">
            <v>0</v>
          </cell>
          <cell r="S347">
            <v>0</v>
          </cell>
          <cell r="T347">
            <v>0</v>
          </cell>
          <cell r="U347">
            <v>0</v>
          </cell>
          <cell r="V347">
            <v>0</v>
          </cell>
          <cell r="W347">
            <v>0</v>
          </cell>
          <cell r="X347">
            <v>0</v>
          </cell>
          <cell r="Z347">
            <v>0</v>
          </cell>
          <cell r="AD347">
            <v>0</v>
          </cell>
          <cell r="AE347">
            <v>0</v>
          </cell>
          <cell r="AF347">
            <v>0</v>
          </cell>
          <cell r="AG347">
            <v>7990</v>
          </cell>
          <cell r="AH347">
            <v>7990</v>
          </cell>
          <cell r="AI347">
            <v>7990</v>
          </cell>
          <cell r="AJ347">
            <v>0</v>
          </cell>
          <cell r="AK347">
            <v>46177.21</v>
          </cell>
          <cell r="AL347">
            <v>54167</v>
          </cell>
          <cell r="AM347">
            <v>49961.553449999999</v>
          </cell>
          <cell r="AO347">
            <v>0</v>
          </cell>
          <cell r="AP347">
            <v>3784.3434500000003</v>
          </cell>
          <cell r="AQ347">
            <v>4205.4465500000006</v>
          </cell>
          <cell r="AR347">
            <v>0.92236146454483359</v>
          </cell>
          <cell r="AS347">
            <v>0</v>
          </cell>
          <cell r="AT347">
            <v>0</v>
          </cell>
          <cell r="AU347" t="str">
            <v>*</v>
          </cell>
          <cell r="AW347" t="str">
            <v/>
          </cell>
          <cell r="AX347" t="str">
            <v>Yes</v>
          </cell>
          <cell r="AY347" t="str">
            <v>vendor to install equipment</v>
          </cell>
          <cell r="BA347">
            <v>0</v>
          </cell>
          <cell r="BB347">
            <v>0</v>
          </cell>
          <cell r="BC347">
            <v>7990</v>
          </cell>
          <cell r="BE347">
            <v>0</v>
          </cell>
          <cell r="BH347">
            <v>3784.3434500000003</v>
          </cell>
          <cell r="BI347">
            <v>0</v>
          </cell>
          <cell r="BJ347">
            <v>0</v>
          </cell>
          <cell r="BK347">
            <v>0</v>
          </cell>
          <cell r="BL347">
            <v>0</v>
          </cell>
          <cell r="BM347">
            <v>0</v>
          </cell>
        </row>
        <row r="348">
          <cell r="B348" t="str">
            <v>2006-FDC-030</v>
          </cell>
          <cell r="C348" t="str">
            <v>Hosp. Routine Repl. FY06 C/O</v>
          </cell>
          <cell r="D348" t="str">
            <v>Hospital Replacement Budget</v>
          </cell>
          <cell r="E348" t="str">
            <v>Prior Years Routine Replacement</v>
          </cell>
          <cell r="H348" t="str">
            <v>*</v>
          </cell>
          <cell r="I348" t="str">
            <v>Cold Food Refrigerated Table</v>
          </cell>
          <cell r="M348">
            <v>0</v>
          </cell>
          <cell r="N348">
            <v>0</v>
          </cell>
          <cell r="O348">
            <v>0</v>
          </cell>
          <cell r="P348">
            <v>0</v>
          </cell>
          <cell r="Q348">
            <v>0</v>
          </cell>
          <cell r="R348">
            <v>0</v>
          </cell>
          <cell r="S348">
            <v>0</v>
          </cell>
          <cell r="T348">
            <v>0</v>
          </cell>
          <cell r="U348">
            <v>0</v>
          </cell>
          <cell r="V348">
            <v>0</v>
          </cell>
          <cell r="W348">
            <v>0</v>
          </cell>
          <cell r="X348">
            <v>0</v>
          </cell>
          <cell r="Z348">
            <v>0</v>
          </cell>
          <cell r="AD348">
            <v>0</v>
          </cell>
          <cell r="AE348">
            <v>0</v>
          </cell>
          <cell r="AF348">
            <v>0</v>
          </cell>
          <cell r="AG348">
            <v>47396</v>
          </cell>
          <cell r="AH348">
            <v>47396</v>
          </cell>
          <cell r="AI348">
            <v>47396</v>
          </cell>
          <cell r="AJ348">
            <v>0</v>
          </cell>
          <cell r="AK348">
            <v>0</v>
          </cell>
          <cell r="AL348">
            <v>47396</v>
          </cell>
          <cell r="AM348">
            <v>4665.5966500000004</v>
          </cell>
          <cell r="AO348">
            <v>0</v>
          </cell>
          <cell r="AP348">
            <v>4665.5966500000004</v>
          </cell>
          <cell r="AQ348">
            <v>42730.403350000001</v>
          </cell>
          <cell r="AR348">
            <v>9.8438616127943301E-2</v>
          </cell>
          <cell r="AS348">
            <v>0</v>
          </cell>
          <cell r="AT348">
            <v>0</v>
          </cell>
          <cell r="AU348" t="str">
            <v>*</v>
          </cell>
          <cell r="AW348" t="str">
            <v/>
          </cell>
          <cell r="AX348" t="str">
            <v>No</v>
          </cell>
          <cell r="AY348" t="str">
            <v>Return funds</v>
          </cell>
          <cell r="BA348">
            <v>-47396</v>
          </cell>
          <cell r="BB348">
            <v>0</v>
          </cell>
          <cell r="BC348">
            <v>0</v>
          </cell>
          <cell r="BD348">
            <v>-47396</v>
          </cell>
          <cell r="BE348">
            <v>0</v>
          </cell>
          <cell r="BH348">
            <v>4665.5966500000004</v>
          </cell>
          <cell r="BI348">
            <v>0</v>
          </cell>
          <cell r="BJ348">
            <v>-47396</v>
          </cell>
          <cell r="BK348">
            <v>4665.5966500000004</v>
          </cell>
          <cell r="BL348">
            <v>47396</v>
          </cell>
          <cell r="BM348">
            <v>0</v>
          </cell>
          <cell r="BN348" t="str">
            <v>Carryover remaining commitments after LTD spending. PO has been killed.  Need to follow up with requestor to see if this was ever received.</v>
          </cell>
        </row>
        <row r="349">
          <cell r="B349" t="str">
            <v>2006-FDC-032</v>
          </cell>
          <cell r="C349" t="str">
            <v>Hosp. Routine Repl. FY06 C/O</v>
          </cell>
          <cell r="D349" t="str">
            <v>Hospital Replacement Budget</v>
          </cell>
          <cell r="E349" t="str">
            <v>Prior Years Routine Replacement</v>
          </cell>
          <cell r="H349" t="str">
            <v>*</v>
          </cell>
          <cell r="I349" t="str">
            <v>4 Standard Ovens</v>
          </cell>
          <cell r="M349">
            <v>17775.73</v>
          </cell>
          <cell r="N349">
            <v>0</v>
          </cell>
          <cell r="O349">
            <v>0</v>
          </cell>
          <cell r="P349">
            <v>0</v>
          </cell>
          <cell r="Q349">
            <v>0</v>
          </cell>
          <cell r="R349">
            <v>0</v>
          </cell>
          <cell r="S349">
            <v>0</v>
          </cell>
          <cell r="T349">
            <v>0</v>
          </cell>
          <cell r="U349">
            <v>0</v>
          </cell>
          <cell r="V349">
            <v>0</v>
          </cell>
          <cell r="W349">
            <v>0</v>
          </cell>
          <cell r="X349">
            <v>0</v>
          </cell>
          <cell r="Z349">
            <v>0</v>
          </cell>
          <cell r="AD349">
            <v>0</v>
          </cell>
          <cell r="AE349">
            <v>0</v>
          </cell>
          <cell r="AF349">
            <v>0</v>
          </cell>
          <cell r="AG349">
            <v>25557</v>
          </cell>
          <cell r="AH349">
            <v>25557</v>
          </cell>
          <cell r="AI349">
            <v>25557</v>
          </cell>
          <cell r="AJ349">
            <v>0</v>
          </cell>
          <cell r="AK349">
            <v>17775.73</v>
          </cell>
          <cell r="AL349">
            <v>43333</v>
          </cell>
          <cell r="AM349">
            <v>17775.732500000002</v>
          </cell>
          <cell r="AO349">
            <v>0</v>
          </cell>
          <cell r="AP349">
            <v>2.5000000023283064E-3</v>
          </cell>
          <cell r="AQ349">
            <v>25557.267499999998</v>
          </cell>
          <cell r="AR349">
            <v>0.4102123670182079</v>
          </cell>
          <cell r="AS349">
            <v>0</v>
          </cell>
          <cell r="AT349">
            <v>0</v>
          </cell>
          <cell r="AU349" t="str">
            <v>*</v>
          </cell>
          <cell r="AW349" t="str">
            <v/>
          </cell>
          <cell r="AX349" t="str">
            <v>Yes</v>
          </cell>
          <cell r="AY349" t="str">
            <v>waiting for installation</v>
          </cell>
          <cell r="BA349">
            <v>0</v>
          </cell>
          <cell r="BB349">
            <v>0</v>
          </cell>
          <cell r="BC349">
            <v>25557</v>
          </cell>
          <cell r="BE349">
            <v>0</v>
          </cell>
          <cell r="BH349">
            <v>2.5000000023283064E-3</v>
          </cell>
          <cell r="BI349">
            <v>0</v>
          </cell>
          <cell r="BJ349">
            <v>0</v>
          </cell>
          <cell r="BK349">
            <v>0</v>
          </cell>
          <cell r="BL349">
            <v>0</v>
          </cell>
          <cell r="BM349">
            <v>0</v>
          </cell>
        </row>
        <row r="350">
          <cell r="B350" t="str">
            <v>2006-FDC-033</v>
          </cell>
          <cell r="C350" t="str">
            <v>Hosp. Routine Repl. FY06 C/O</v>
          </cell>
          <cell r="D350" t="str">
            <v>Hospital Replacement Budget</v>
          </cell>
          <cell r="E350" t="str">
            <v>Prior Years Routine Replacement</v>
          </cell>
          <cell r="H350" t="str">
            <v>*</v>
          </cell>
          <cell r="I350" t="str">
            <v>4 Grills</v>
          </cell>
          <cell r="M350">
            <v>8492.5499999999993</v>
          </cell>
          <cell r="N350">
            <v>0</v>
          </cell>
          <cell r="O350">
            <v>0</v>
          </cell>
          <cell r="P350">
            <v>0</v>
          </cell>
          <cell r="Q350">
            <v>0</v>
          </cell>
          <cell r="R350">
            <v>0</v>
          </cell>
          <cell r="S350">
            <v>0</v>
          </cell>
          <cell r="T350">
            <v>0</v>
          </cell>
          <cell r="U350">
            <v>0</v>
          </cell>
          <cell r="V350">
            <v>0</v>
          </cell>
          <cell r="W350">
            <v>0</v>
          </cell>
          <cell r="X350">
            <v>0</v>
          </cell>
          <cell r="Z350">
            <v>0</v>
          </cell>
          <cell r="AD350">
            <v>0</v>
          </cell>
          <cell r="AE350">
            <v>0</v>
          </cell>
          <cell r="AF350">
            <v>0</v>
          </cell>
          <cell r="AG350">
            <v>34840</v>
          </cell>
          <cell r="AH350">
            <v>34840</v>
          </cell>
          <cell r="AI350">
            <v>34840</v>
          </cell>
          <cell r="AJ350">
            <v>0</v>
          </cell>
          <cell r="AK350">
            <v>8492.5499999999993</v>
          </cell>
          <cell r="AL350">
            <v>43333</v>
          </cell>
          <cell r="AM350">
            <v>8168.6640749999997</v>
          </cell>
          <cell r="AO350">
            <v>0</v>
          </cell>
          <cell r="AP350">
            <v>-323.88592499999959</v>
          </cell>
          <cell r="AQ350">
            <v>35164.335924999999</v>
          </cell>
          <cell r="AR350">
            <v>0.18850908256986593</v>
          </cell>
          <cell r="AS350">
            <v>0</v>
          </cell>
          <cell r="AT350">
            <v>0</v>
          </cell>
          <cell r="AU350" t="str">
            <v>*</v>
          </cell>
          <cell r="AW350" t="str">
            <v/>
          </cell>
          <cell r="AX350" t="str">
            <v>Yes</v>
          </cell>
          <cell r="AY350" t="str">
            <v>vendor to install equipment</v>
          </cell>
          <cell r="BA350">
            <v>0</v>
          </cell>
          <cell r="BB350">
            <v>0</v>
          </cell>
          <cell r="BC350">
            <v>34840</v>
          </cell>
          <cell r="BE350">
            <v>0</v>
          </cell>
          <cell r="BH350">
            <v>0</v>
          </cell>
          <cell r="BI350">
            <v>0</v>
          </cell>
          <cell r="BJ350">
            <v>0</v>
          </cell>
          <cell r="BK350">
            <v>0</v>
          </cell>
          <cell r="BL350">
            <v>0</v>
          </cell>
          <cell r="BM350">
            <v>0</v>
          </cell>
        </row>
        <row r="351">
          <cell r="B351" t="str">
            <v>2006-FDC-034</v>
          </cell>
          <cell r="C351" t="str">
            <v>Hosp. Routine Repl. FY06 C/O</v>
          </cell>
          <cell r="D351" t="str">
            <v>Hospital Replacement Budget</v>
          </cell>
          <cell r="E351" t="str">
            <v>Prior Years Routine Replacement</v>
          </cell>
          <cell r="H351" t="str">
            <v>*</v>
          </cell>
          <cell r="I351" t="str">
            <v>Air Compressor Phase 1</v>
          </cell>
          <cell r="M351">
            <v>0</v>
          </cell>
          <cell r="N351">
            <v>0</v>
          </cell>
          <cell r="O351">
            <v>0</v>
          </cell>
          <cell r="P351">
            <v>0</v>
          </cell>
          <cell r="Q351">
            <v>0</v>
          </cell>
          <cell r="R351">
            <v>0</v>
          </cell>
          <cell r="S351">
            <v>0</v>
          </cell>
          <cell r="T351">
            <v>0</v>
          </cell>
          <cell r="U351">
            <v>0</v>
          </cell>
          <cell r="V351">
            <v>0</v>
          </cell>
          <cell r="W351">
            <v>0</v>
          </cell>
          <cell r="X351">
            <v>0</v>
          </cell>
          <cell r="Z351">
            <v>0</v>
          </cell>
          <cell r="AD351">
            <v>0</v>
          </cell>
          <cell r="AE351">
            <v>0</v>
          </cell>
          <cell r="AF351">
            <v>0</v>
          </cell>
          <cell r="AG351">
            <v>34911</v>
          </cell>
          <cell r="AH351">
            <v>34911</v>
          </cell>
          <cell r="AI351">
            <v>34911</v>
          </cell>
          <cell r="AJ351">
            <v>0</v>
          </cell>
          <cell r="AK351">
            <v>0</v>
          </cell>
          <cell r="AL351">
            <v>34911</v>
          </cell>
          <cell r="AM351">
            <v>0</v>
          </cell>
          <cell r="AO351">
            <v>0</v>
          </cell>
          <cell r="AP351">
            <v>0</v>
          </cell>
          <cell r="AQ351">
            <v>34911</v>
          </cell>
          <cell r="AR351">
            <v>0</v>
          </cell>
          <cell r="AS351">
            <v>0</v>
          </cell>
          <cell r="AT351">
            <v>0</v>
          </cell>
          <cell r="AU351" t="str">
            <v>*</v>
          </cell>
          <cell r="AW351" t="str">
            <v>No PRs</v>
          </cell>
          <cell r="AX351" t="str">
            <v>Yes</v>
          </cell>
          <cell r="AY351" t="str">
            <v>we are getting estimates</v>
          </cell>
          <cell r="BA351">
            <v>0</v>
          </cell>
          <cell r="BB351">
            <v>0</v>
          </cell>
          <cell r="BC351">
            <v>34911</v>
          </cell>
          <cell r="BE351">
            <v>0</v>
          </cell>
          <cell r="BH351">
            <v>0</v>
          </cell>
          <cell r="BI351">
            <v>0</v>
          </cell>
          <cell r="BJ351">
            <v>0</v>
          </cell>
          <cell r="BK351">
            <v>0</v>
          </cell>
          <cell r="BL351">
            <v>0</v>
          </cell>
          <cell r="BM351">
            <v>0</v>
          </cell>
        </row>
        <row r="352">
          <cell r="B352" t="str">
            <v>2006-FDC-038</v>
          </cell>
          <cell r="C352" t="str">
            <v>Hosp. Routine Repl. FY06 C/O</v>
          </cell>
          <cell r="D352" t="str">
            <v>Hospital Replacement Budget</v>
          </cell>
          <cell r="E352" t="str">
            <v>Prior Years Routine Replacement</v>
          </cell>
          <cell r="H352" t="str">
            <v>*</v>
          </cell>
          <cell r="I352" t="str">
            <v>Compressors- Coolers, Freezers</v>
          </cell>
          <cell r="M352">
            <v>0</v>
          </cell>
          <cell r="N352">
            <v>15237.38</v>
          </cell>
          <cell r="O352">
            <v>0</v>
          </cell>
          <cell r="P352">
            <v>0</v>
          </cell>
          <cell r="Q352">
            <v>0</v>
          </cell>
          <cell r="R352">
            <v>0</v>
          </cell>
          <cell r="S352">
            <v>0</v>
          </cell>
          <cell r="T352">
            <v>0</v>
          </cell>
          <cell r="U352">
            <v>0</v>
          </cell>
          <cell r="V352">
            <v>0</v>
          </cell>
          <cell r="W352">
            <v>0</v>
          </cell>
          <cell r="X352">
            <v>0</v>
          </cell>
          <cell r="Z352">
            <v>0</v>
          </cell>
          <cell r="AD352">
            <v>0</v>
          </cell>
          <cell r="AE352">
            <v>0</v>
          </cell>
          <cell r="AF352">
            <v>0</v>
          </cell>
          <cell r="AG352">
            <v>13855</v>
          </cell>
          <cell r="AH352">
            <v>13855</v>
          </cell>
          <cell r="AI352">
            <v>13855</v>
          </cell>
          <cell r="AJ352">
            <v>0</v>
          </cell>
          <cell r="AK352">
            <v>15237.38</v>
          </cell>
          <cell r="AL352">
            <v>29092</v>
          </cell>
          <cell r="AM352">
            <v>17102.0278</v>
          </cell>
          <cell r="AO352">
            <v>0</v>
          </cell>
          <cell r="AP352">
            <v>1864.6478000000006</v>
          </cell>
          <cell r="AQ352">
            <v>11989.9722</v>
          </cell>
          <cell r="AR352">
            <v>0.58786016086896742</v>
          </cell>
          <cell r="AS352">
            <v>0</v>
          </cell>
          <cell r="AT352">
            <v>0</v>
          </cell>
          <cell r="AU352" t="str">
            <v>*</v>
          </cell>
          <cell r="AW352" t="str">
            <v/>
          </cell>
          <cell r="AX352" t="str">
            <v>No</v>
          </cell>
          <cell r="AY352" t="str">
            <v>Return funds</v>
          </cell>
          <cell r="BA352">
            <v>-13855</v>
          </cell>
          <cell r="BB352">
            <v>0</v>
          </cell>
          <cell r="BC352">
            <v>0</v>
          </cell>
          <cell r="BD352">
            <v>-13855</v>
          </cell>
          <cell r="BE352">
            <v>0</v>
          </cell>
          <cell r="BH352">
            <v>1864.6478000000006</v>
          </cell>
          <cell r="BI352">
            <v>0</v>
          </cell>
          <cell r="BJ352">
            <v>-13855</v>
          </cell>
          <cell r="BK352">
            <v>1864.6478000000006</v>
          </cell>
          <cell r="BL352">
            <v>13855</v>
          </cell>
          <cell r="BM352">
            <v>0</v>
          </cell>
          <cell r="BN352" t="str">
            <v>Carryover remaining commitments after LTD spending or cancel Pos</v>
          </cell>
        </row>
        <row r="353">
          <cell r="B353" t="str">
            <v>2006-FDC-201</v>
          </cell>
          <cell r="C353" t="str">
            <v>Hosp. Routine Repl. FY06 C/O</v>
          </cell>
          <cell r="D353" t="str">
            <v>Hospital Replacement Budget</v>
          </cell>
          <cell r="E353" t="str">
            <v>Prior Years Routine Replacement</v>
          </cell>
          <cell r="H353" t="str">
            <v>*</v>
          </cell>
          <cell r="I353" t="str">
            <v>Digital Video Recorders</v>
          </cell>
          <cell r="M353">
            <v>0</v>
          </cell>
          <cell r="N353">
            <v>0</v>
          </cell>
          <cell r="O353">
            <v>0</v>
          </cell>
          <cell r="P353">
            <v>0</v>
          </cell>
          <cell r="Q353">
            <v>0</v>
          </cell>
          <cell r="R353">
            <v>0</v>
          </cell>
          <cell r="S353">
            <v>0</v>
          </cell>
          <cell r="T353">
            <v>0</v>
          </cell>
          <cell r="U353">
            <v>0</v>
          </cell>
          <cell r="V353">
            <v>0</v>
          </cell>
          <cell r="W353">
            <v>0</v>
          </cell>
          <cell r="X353">
            <v>0</v>
          </cell>
          <cell r="Z353">
            <v>0</v>
          </cell>
          <cell r="AD353">
            <v>0</v>
          </cell>
          <cell r="AE353">
            <v>0</v>
          </cell>
          <cell r="AF353">
            <v>0</v>
          </cell>
          <cell r="AG353">
            <v>24437</v>
          </cell>
          <cell r="AH353">
            <v>24437</v>
          </cell>
          <cell r="AI353">
            <v>24437</v>
          </cell>
          <cell r="AJ353">
            <v>0</v>
          </cell>
          <cell r="AK353">
            <v>0</v>
          </cell>
          <cell r="AL353">
            <v>24437</v>
          </cell>
          <cell r="AM353">
            <v>0</v>
          </cell>
          <cell r="AO353">
            <v>0</v>
          </cell>
          <cell r="AP353">
            <v>0</v>
          </cell>
          <cell r="AQ353">
            <v>24437</v>
          </cell>
          <cell r="AR353">
            <v>0</v>
          </cell>
          <cell r="AS353">
            <v>0</v>
          </cell>
          <cell r="AT353">
            <v>0</v>
          </cell>
          <cell r="AU353" t="str">
            <v>*</v>
          </cell>
          <cell r="AW353" t="str">
            <v>No PRs</v>
          </cell>
          <cell r="AX353" t="str">
            <v>Yes</v>
          </cell>
          <cell r="AY353" t="str">
            <v>Aaron Salazar will purchase this FY08</v>
          </cell>
          <cell r="BA353">
            <v>0</v>
          </cell>
          <cell r="BB353">
            <v>0</v>
          </cell>
          <cell r="BC353">
            <v>24437</v>
          </cell>
          <cell r="BE353">
            <v>0</v>
          </cell>
          <cell r="BH353">
            <v>0</v>
          </cell>
          <cell r="BI353">
            <v>0</v>
          </cell>
          <cell r="BJ353">
            <v>0</v>
          </cell>
          <cell r="BK353">
            <v>0</v>
          </cell>
          <cell r="BL353">
            <v>0</v>
          </cell>
          <cell r="BM353">
            <v>0</v>
          </cell>
        </row>
        <row r="354">
          <cell r="B354" t="str">
            <v>2006-STG-005</v>
          </cell>
          <cell r="C354" t="str">
            <v>Hosp. Routine Repl. FY06 C/O</v>
          </cell>
          <cell r="D354" t="str">
            <v>Hospital Replacement Budget</v>
          </cell>
          <cell r="E354" t="str">
            <v>Prior Years Routine Replacement</v>
          </cell>
          <cell r="H354" t="str">
            <v>*</v>
          </cell>
          <cell r="I354" t="str">
            <v>Boswell Air and Vacuum Upgrade</v>
          </cell>
          <cell r="N354">
            <v>96125</v>
          </cell>
          <cell r="O354">
            <v>0</v>
          </cell>
          <cell r="P354">
            <v>50636</v>
          </cell>
          <cell r="Q354">
            <v>0</v>
          </cell>
          <cell r="R354">
            <v>50636</v>
          </cell>
          <cell r="S354">
            <v>0</v>
          </cell>
          <cell r="T354">
            <v>50636</v>
          </cell>
          <cell r="U354">
            <v>0</v>
          </cell>
          <cell r="V354">
            <v>50636</v>
          </cell>
          <cell r="W354">
            <v>0</v>
          </cell>
          <cell r="X354">
            <v>0</v>
          </cell>
          <cell r="Z354">
            <v>0</v>
          </cell>
          <cell r="AD354">
            <v>0</v>
          </cell>
          <cell r="AE354">
            <v>101272</v>
          </cell>
          <cell r="AF354">
            <v>101272</v>
          </cell>
          <cell r="AG354">
            <v>282336</v>
          </cell>
          <cell r="AH354">
            <v>181064</v>
          </cell>
          <cell r="AI354">
            <v>181064</v>
          </cell>
          <cell r="AJ354">
            <v>0.35869318825796215</v>
          </cell>
          <cell r="AK354">
            <v>197397</v>
          </cell>
          <cell r="AL354">
            <v>378461</v>
          </cell>
          <cell r="AM354">
            <v>352057</v>
          </cell>
          <cell r="AO354">
            <v>-101272</v>
          </cell>
          <cell r="AP354">
            <v>154660</v>
          </cell>
          <cell r="AQ354">
            <v>26404</v>
          </cell>
          <cell r="AR354">
            <v>0.93023323407167446</v>
          </cell>
          <cell r="AS354">
            <v>0</v>
          </cell>
          <cell r="AT354">
            <v>0</v>
          </cell>
          <cell r="AU354" t="str">
            <v>*</v>
          </cell>
          <cell r="AW354" t="str">
            <v/>
          </cell>
          <cell r="AX354" t="str">
            <v>Yes</v>
          </cell>
          <cell r="AY354" t="str">
            <v>Project in progress, will be completed in June 2009</v>
          </cell>
          <cell r="BA354">
            <v>0</v>
          </cell>
          <cell r="BB354">
            <v>0</v>
          </cell>
          <cell r="BC354">
            <v>181064</v>
          </cell>
          <cell r="BE354">
            <v>0</v>
          </cell>
          <cell r="BH354">
            <v>154660</v>
          </cell>
          <cell r="BI354">
            <v>0</v>
          </cell>
          <cell r="BJ354">
            <v>0</v>
          </cell>
          <cell r="BK354">
            <v>0</v>
          </cell>
          <cell r="BL354">
            <v>0</v>
          </cell>
          <cell r="BM354">
            <v>0</v>
          </cell>
        </row>
        <row r="355">
          <cell r="B355" t="str">
            <v>2007-FDC-401</v>
          </cell>
          <cell r="C355" t="str">
            <v>Hosp. Routine Repl. FY07 C/O</v>
          </cell>
          <cell r="D355" t="str">
            <v>Hospital Replacement Budget</v>
          </cell>
          <cell r="E355" t="str">
            <v>Prior Years Routine Replacement</v>
          </cell>
          <cell r="H355" t="str">
            <v>*</v>
          </cell>
          <cell r="I355" t="str">
            <v>CU2 replacement</v>
          </cell>
          <cell r="O355">
            <v>0</v>
          </cell>
          <cell r="P355">
            <v>0</v>
          </cell>
          <cell r="Q355">
            <v>0</v>
          </cell>
          <cell r="R355">
            <v>0</v>
          </cell>
          <cell r="S355">
            <v>0</v>
          </cell>
          <cell r="T355">
            <v>0</v>
          </cell>
          <cell r="U355">
            <v>0</v>
          </cell>
          <cell r="V355">
            <v>0</v>
          </cell>
          <cell r="W355">
            <v>0</v>
          </cell>
          <cell r="X355">
            <v>0</v>
          </cell>
          <cell r="Z355">
            <v>0</v>
          </cell>
          <cell r="AD355">
            <v>0</v>
          </cell>
          <cell r="AE355">
            <v>0</v>
          </cell>
          <cell r="AF355">
            <v>0</v>
          </cell>
          <cell r="AG355">
            <v>54344</v>
          </cell>
          <cell r="AH355">
            <v>54344</v>
          </cell>
          <cell r="AI355">
            <v>54344</v>
          </cell>
          <cell r="AJ355">
            <v>0</v>
          </cell>
          <cell r="AK355">
            <v>0</v>
          </cell>
          <cell r="AL355">
            <v>54344</v>
          </cell>
          <cell r="AM355">
            <v>54344</v>
          </cell>
          <cell r="AN355">
            <v>54344</v>
          </cell>
          <cell r="AO355">
            <v>54344</v>
          </cell>
          <cell r="AP355">
            <v>54344</v>
          </cell>
          <cell r="AQ355">
            <v>0</v>
          </cell>
          <cell r="AR355">
            <v>1</v>
          </cell>
          <cell r="AS355">
            <v>0</v>
          </cell>
          <cell r="AT355">
            <v>0</v>
          </cell>
          <cell r="AU355" t="str">
            <v>*</v>
          </cell>
          <cell r="AW355" t="str">
            <v/>
          </cell>
          <cell r="AX355" t="str">
            <v>No</v>
          </cell>
          <cell r="AY355" t="str">
            <v>Return funds per Brian Sholes</v>
          </cell>
          <cell r="BA355">
            <v>-54344</v>
          </cell>
          <cell r="BB355">
            <v>0</v>
          </cell>
          <cell r="BC355">
            <v>54344</v>
          </cell>
          <cell r="BD355">
            <v>0</v>
          </cell>
          <cell r="BE355">
            <v>0</v>
          </cell>
          <cell r="BH355">
            <v>54344</v>
          </cell>
          <cell r="BI355">
            <v>0</v>
          </cell>
          <cell r="BJ355">
            <v>0</v>
          </cell>
          <cell r="BK355">
            <v>54344</v>
          </cell>
          <cell r="BL355">
            <v>0</v>
          </cell>
          <cell r="BM355">
            <v>0</v>
          </cell>
          <cell r="BN355" t="str">
            <v>Per Brian Sholes, this work has been completed. Where is the spending?</v>
          </cell>
        </row>
        <row r="356">
          <cell r="B356" t="str">
            <v>2007-FDC-402</v>
          </cell>
          <cell r="C356" t="str">
            <v>Hosp. Routine Repl. FY07 C/O</v>
          </cell>
          <cell r="D356" t="str">
            <v>Hospital Replacement Budget</v>
          </cell>
          <cell r="E356" t="str">
            <v>Prior Years Routine Replacement</v>
          </cell>
          <cell r="H356" t="str">
            <v>*</v>
          </cell>
          <cell r="I356" t="str">
            <v>Fire treated cat walks (x2)</v>
          </cell>
          <cell r="O356">
            <v>0</v>
          </cell>
          <cell r="P356">
            <v>0</v>
          </cell>
          <cell r="Q356">
            <v>0</v>
          </cell>
          <cell r="R356">
            <v>0</v>
          </cell>
          <cell r="S356">
            <v>0</v>
          </cell>
          <cell r="T356">
            <v>0</v>
          </cell>
          <cell r="U356">
            <v>0</v>
          </cell>
          <cell r="V356">
            <v>0</v>
          </cell>
          <cell r="W356">
            <v>0</v>
          </cell>
          <cell r="X356">
            <v>0</v>
          </cell>
          <cell r="Z356">
            <v>0</v>
          </cell>
          <cell r="AD356">
            <v>0</v>
          </cell>
          <cell r="AE356">
            <v>0</v>
          </cell>
          <cell r="AF356">
            <v>0</v>
          </cell>
          <cell r="AG356">
            <v>10364</v>
          </cell>
          <cell r="AH356">
            <v>10364</v>
          </cell>
          <cell r="AI356">
            <v>10364</v>
          </cell>
          <cell r="AJ356">
            <v>0</v>
          </cell>
          <cell r="AK356">
            <v>0</v>
          </cell>
          <cell r="AL356">
            <v>10364</v>
          </cell>
          <cell r="AM356">
            <v>10364</v>
          </cell>
          <cell r="AN356">
            <v>10364</v>
          </cell>
          <cell r="AO356">
            <v>10364</v>
          </cell>
          <cell r="AP356">
            <v>10364</v>
          </cell>
          <cell r="AQ356">
            <v>0</v>
          </cell>
          <cell r="AR356">
            <v>1</v>
          </cell>
          <cell r="AS356">
            <v>0</v>
          </cell>
          <cell r="AT356">
            <v>0</v>
          </cell>
          <cell r="AU356" t="str">
            <v>*</v>
          </cell>
          <cell r="AW356" t="str">
            <v/>
          </cell>
          <cell r="AX356" t="str">
            <v>No</v>
          </cell>
          <cell r="AY356" t="str">
            <v>Return funds per Brian Sholes</v>
          </cell>
          <cell r="BA356">
            <v>-10364</v>
          </cell>
          <cell r="BB356">
            <v>0</v>
          </cell>
          <cell r="BC356">
            <v>0</v>
          </cell>
          <cell r="BD356">
            <v>-10364</v>
          </cell>
          <cell r="BE356">
            <v>0</v>
          </cell>
          <cell r="BH356">
            <v>10364</v>
          </cell>
          <cell r="BI356">
            <v>0</v>
          </cell>
          <cell r="BJ356">
            <v>-10364</v>
          </cell>
          <cell r="BK356">
            <v>10364</v>
          </cell>
          <cell r="BL356">
            <v>10364</v>
          </cell>
          <cell r="BM356">
            <v>0</v>
          </cell>
          <cell r="BN356" t="str">
            <v>PO has been killed.</v>
          </cell>
        </row>
        <row r="357">
          <cell r="B357" t="str">
            <v>2007-FDC-407</v>
          </cell>
          <cell r="C357" t="str">
            <v>Hosp. Routine Repl. FY07 C/O</v>
          </cell>
          <cell r="D357" t="str">
            <v>Hospital Replacement Budget</v>
          </cell>
          <cell r="E357" t="str">
            <v>Prior Years Routine Replacement</v>
          </cell>
          <cell r="H357" t="str">
            <v>*</v>
          </cell>
          <cell r="I357" t="str">
            <v>M0105479-2 pathways Welch Rd</v>
          </cell>
          <cell r="T357">
            <v>0</v>
          </cell>
          <cell r="U357">
            <v>0</v>
          </cell>
          <cell r="V357">
            <v>0</v>
          </cell>
          <cell r="W357">
            <v>0</v>
          </cell>
          <cell r="X357">
            <v>0</v>
          </cell>
          <cell r="Z357">
            <v>0</v>
          </cell>
          <cell r="AD357">
            <v>0</v>
          </cell>
          <cell r="AE357">
            <v>0</v>
          </cell>
          <cell r="AF357">
            <v>0</v>
          </cell>
          <cell r="AG357">
            <v>8243</v>
          </cell>
          <cell r="AH357">
            <v>8243</v>
          </cell>
          <cell r="AI357">
            <v>8243</v>
          </cell>
          <cell r="AJ357">
            <v>0</v>
          </cell>
          <cell r="AK357">
            <v>0</v>
          </cell>
          <cell r="AL357">
            <v>8243</v>
          </cell>
          <cell r="AM357">
            <v>8243</v>
          </cell>
          <cell r="AN357">
            <v>8243</v>
          </cell>
          <cell r="AO357">
            <v>8243</v>
          </cell>
          <cell r="AP357">
            <v>8243</v>
          </cell>
          <cell r="AQ357">
            <v>0</v>
          </cell>
          <cell r="AR357">
            <v>1</v>
          </cell>
          <cell r="AS357">
            <v>0</v>
          </cell>
          <cell r="AT357">
            <v>0</v>
          </cell>
          <cell r="AU357" t="str">
            <v>*</v>
          </cell>
          <cell r="AW357" t="str">
            <v/>
          </cell>
          <cell r="AX357" t="str">
            <v>No</v>
          </cell>
          <cell r="AY357" t="str">
            <v>Return funds per Brian Sholes</v>
          </cell>
          <cell r="BA357">
            <v>-8243</v>
          </cell>
          <cell r="BB357">
            <v>0</v>
          </cell>
          <cell r="BC357">
            <v>8243</v>
          </cell>
          <cell r="BD357">
            <v>0</v>
          </cell>
          <cell r="BE357">
            <v>0</v>
          </cell>
          <cell r="BH357">
            <v>8243</v>
          </cell>
          <cell r="BI357">
            <v>0</v>
          </cell>
          <cell r="BJ357">
            <v>0</v>
          </cell>
          <cell r="BK357">
            <v>8243</v>
          </cell>
          <cell r="BL357">
            <v>0</v>
          </cell>
          <cell r="BM357">
            <v>0</v>
          </cell>
          <cell r="BN357" t="str">
            <v>Per Brian Sholes, this work has been completed. Where is the spending?</v>
          </cell>
        </row>
        <row r="358">
          <cell r="B358" t="str">
            <v>2007-FDC-408</v>
          </cell>
          <cell r="C358" t="str">
            <v>Hosp. Routine Repl. FY07 C/O</v>
          </cell>
          <cell r="D358" t="str">
            <v>Hospital Replacement Budget</v>
          </cell>
          <cell r="E358" t="str">
            <v>Prior Years Routine Replacement</v>
          </cell>
          <cell r="H358" t="str">
            <v>*</v>
          </cell>
          <cell r="I358" t="str">
            <v>0193057-20 ton condensing unit</v>
          </cell>
          <cell r="T358">
            <v>0</v>
          </cell>
          <cell r="U358">
            <v>0</v>
          </cell>
          <cell r="V358">
            <v>0</v>
          </cell>
          <cell r="W358">
            <v>0</v>
          </cell>
          <cell r="X358">
            <v>0</v>
          </cell>
          <cell r="Z358">
            <v>0</v>
          </cell>
          <cell r="AD358">
            <v>0</v>
          </cell>
          <cell r="AE358">
            <v>0</v>
          </cell>
          <cell r="AF358">
            <v>34200</v>
          </cell>
          <cell r="AG358">
            <v>34200</v>
          </cell>
          <cell r="AH358">
            <v>34200</v>
          </cell>
          <cell r="AI358">
            <v>0</v>
          </cell>
          <cell r="AJ358">
            <v>0</v>
          </cell>
          <cell r="AK358">
            <v>34200</v>
          </cell>
          <cell r="AL358">
            <v>34200</v>
          </cell>
          <cell r="AM358">
            <v>34200</v>
          </cell>
          <cell r="AN358">
            <v>34200</v>
          </cell>
          <cell r="AO358">
            <v>34200</v>
          </cell>
          <cell r="AP358">
            <v>0</v>
          </cell>
          <cell r="AQ358">
            <v>0</v>
          </cell>
          <cell r="AR358">
            <v>1</v>
          </cell>
          <cell r="AS358">
            <v>0</v>
          </cell>
          <cell r="AT358">
            <v>0</v>
          </cell>
          <cell r="AU358" t="str">
            <v>*</v>
          </cell>
          <cell r="AW358" t="str">
            <v/>
          </cell>
          <cell r="AX358" t="str">
            <v>No</v>
          </cell>
          <cell r="AY358" t="str">
            <v>Return funds per Brian Sholes</v>
          </cell>
          <cell r="BA358">
            <v>-34200</v>
          </cell>
          <cell r="BB358">
            <v>0</v>
          </cell>
          <cell r="BC358">
            <v>0</v>
          </cell>
          <cell r="BD358">
            <v>0</v>
          </cell>
          <cell r="BE358">
            <v>0</v>
          </cell>
          <cell r="BH358">
            <v>0</v>
          </cell>
          <cell r="BI358">
            <v>0</v>
          </cell>
          <cell r="BJ358">
            <v>0</v>
          </cell>
          <cell r="BK358">
            <v>34200</v>
          </cell>
          <cell r="BL358">
            <v>0</v>
          </cell>
          <cell r="BM358">
            <v>0</v>
          </cell>
          <cell r="BN358" t="str">
            <v>Carryover remaining commitments after LTD spending or cancel Pos</v>
          </cell>
        </row>
        <row r="359">
          <cell r="B359" t="str">
            <v>2007-FDC-412</v>
          </cell>
          <cell r="C359" t="str">
            <v>Hosp. Routine Repl. FY07 C/O</v>
          </cell>
          <cell r="D359" t="str">
            <v>Hospital Replacement Budget</v>
          </cell>
          <cell r="E359" t="str">
            <v>Prior Years Routine Replacement</v>
          </cell>
          <cell r="H359" t="str">
            <v>*</v>
          </cell>
          <cell r="I359" t="str">
            <v>0175444-Lighting 420 Broadway</v>
          </cell>
          <cell r="T359">
            <v>0</v>
          </cell>
          <cell r="U359">
            <v>0</v>
          </cell>
          <cell r="V359">
            <v>0</v>
          </cell>
          <cell r="W359">
            <v>0</v>
          </cell>
          <cell r="X359">
            <v>0</v>
          </cell>
          <cell r="Z359">
            <v>0</v>
          </cell>
          <cell r="AD359">
            <v>0</v>
          </cell>
          <cell r="AE359">
            <v>0</v>
          </cell>
          <cell r="AF359">
            <v>0</v>
          </cell>
          <cell r="AG359">
            <v>8985</v>
          </cell>
          <cell r="AH359">
            <v>8985</v>
          </cell>
          <cell r="AI359">
            <v>8985</v>
          </cell>
          <cell r="AJ359">
            <v>0</v>
          </cell>
          <cell r="AK359">
            <v>0</v>
          </cell>
          <cell r="AL359">
            <v>8985</v>
          </cell>
          <cell r="AM359">
            <v>8985</v>
          </cell>
          <cell r="AN359">
            <v>8985</v>
          </cell>
          <cell r="AO359">
            <v>8985</v>
          </cell>
          <cell r="AP359">
            <v>8985</v>
          </cell>
          <cell r="AQ359">
            <v>0</v>
          </cell>
          <cell r="AR359">
            <v>1</v>
          </cell>
          <cell r="AS359">
            <v>0</v>
          </cell>
          <cell r="AT359">
            <v>0</v>
          </cell>
          <cell r="AU359" t="str">
            <v>*</v>
          </cell>
          <cell r="AW359" t="str">
            <v/>
          </cell>
          <cell r="AX359" t="str">
            <v>No</v>
          </cell>
          <cell r="AY359" t="str">
            <v>Return funds per Brian Sholes</v>
          </cell>
          <cell r="BA359">
            <v>-8985</v>
          </cell>
          <cell r="BB359">
            <v>0</v>
          </cell>
          <cell r="BC359">
            <v>0</v>
          </cell>
          <cell r="BD359">
            <v>-8985</v>
          </cell>
          <cell r="BE359">
            <v>0</v>
          </cell>
          <cell r="BH359">
            <v>8985</v>
          </cell>
          <cell r="BI359">
            <v>0</v>
          </cell>
          <cell r="BJ359">
            <v>-8985</v>
          </cell>
          <cell r="BK359">
            <v>8985</v>
          </cell>
          <cell r="BL359">
            <v>8985</v>
          </cell>
          <cell r="BM359">
            <v>0</v>
          </cell>
          <cell r="BN359" t="str">
            <v>Release &amp; Cancel PO per Brian Sholes</v>
          </cell>
        </row>
        <row r="360">
          <cell r="B360" t="str">
            <v>2007-FDC-413</v>
          </cell>
          <cell r="C360" t="str">
            <v>Hosp. Routine Repl. FY07 C/O</v>
          </cell>
          <cell r="D360" t="str">
            <v>Hospital Replacement Budget</v>
          </cell>
          <cell r="E360" t="str">
            <v>Prior Years Routine Replacement</v>
          </cell>
          <cell r="H360" t="str">
            <v>*</v>
          </cell>
          <cell r="I360" t="str">
            <v>0175442-Drive &amp; controls ACU 4</v>
          </cell>
          <cell r="T360">
            <v>0</v>
          </cell>
          <cell r="U360">
            <v>0</v>
          </cell>
          <cell r="V360">
            <v>0</v>
          </cell>
          <cell r="W360">
            <v>0</v>
          </cell>
          <cell r="X360">
            <v>0</v>
          </cell>
          <cell r="Z360">
            <v>0</v>
          </cell>
          <cell r="AD360">
            <v>0</v>
          </cell>
          <cell r="AE360">
            <v>0</v>
          </cell>
          <cell r="AF360">
            <v>6175</v>
          </cell>
          <cell r="AG360">
            <v>6175</v>
          </cell>
          <cell r="AH360">
            <v>6175</v>
          </cell>
          <cell r="AI360">
            <v>0</v>
          </cell>
          <cell r="AJ360">
            <v>0</v>
          </cell>
          <cell r="AK360">
            <v>6175</v>
          </cell>
          <cell r="AL360">
            <v>6175</v>
          </cell>
          <cell r="AM360">
            <v>6175</v>
          </cell>
          <cell r="AN360">
            <v>6175</v>
          </cell>
          <cell r="AO360">
            <v>6175</v>
          </cell>
          <cell r="AP360">
            <v>0</v>
          </cell>
          <cell r="AQ360">
            <v>0</v>
          </cell>
          <cell r="AR360">
            <v>1</v>
          </cell>
          <cell r="AS360">
            <v>0</v>
          </cell>
          <cell r="AT360">
            <v>0</v>
          </cell>
          <cell r="AU360" t="str">
            <v>*</v>
          </cell>
          <cell r="AW360" t="str">
            <v/>
          </cell>
          <cell r="AX360" t="str">
            <v>No</v>
          </cell>
          <cell r="AY360" t="str">
            <v>Return funds per Brian Sholes</v>
          </cell>
          <cell r="BA360">
            <v>-6175</v>
          </cell>
          <cell r="BB360">
            <v>0</v>
          </cell>
          <cell r="BC360">
            <v>0</v>
          </cell>
          <cell r="BD360">
            <v>0</v>
          </cell>
          <cell r="BE360">
            <v>0</v>
          </cell>
          <cell r="BH360">
            <v>0</v>
          </cell>
          <cell r="BI360">
            <v>0</v>
          </cell>
          <cell r="BJ360">
            <v>0</v>
          </cell>
          <cell r="BK360">
            <v>6175</v>
          </cell>
          <cell r="BL360">
            <v>0</v>
          </cell>
          <cell r="BM360">
            <v>0</v>
          </cell>
          <cell r="BN360" t="str">
            <v>Carryover remaining commitments after LTD spending or cancel Pos</v>
          </cell>
        </row>
        <row r="361">
          <cell r="B361" t="str">
            <v>2007-FDC-414</v>
          </cell>
          <cell r="C361" t="str">
            <v>Hosp. Routine Repl. FY07 C/O</v>
          </cell>
          <cell r="D361" t="str">
            <v>Hospital Replacement Budget</v>
          </cell>
          <cell r="E361" t="str">
            <v>Prior Years Routine Replacement</v>
          </cell>
          <cell r="H361" t="str">
            <v>*</v>
          </cell>
          <cell r="I361" t="str">
            <v>0129581-Elevator modernization</v>
          </cell>
          <cell r="U361">
            <v>0</v>
          </cell>
          <cell r="V361">
            <v>0</v>
          </cell>
          <cell r="W361">
            <v>0</v>
          </cell>
          <cell r="X361">
            <v>0</v>
          </cell>
          <cell r="Z361">
            <v>0</v>
          </cell>
          <cell r="AD361">
            <v>0</v>
          </cell>
          <cell r="AE361">
            <v>0</v>
          </cell>
          <cell r="AF361">
            <v>15729.56</v>
          </cell>
          <cell r="AG361">
            <v>18430</v>
          </cell>
          <cell r="AH361">
            <v>18430</v>
          </cell>
          <cell r="AI361">
            <v>2700.4400000000005</v>
          </cell>
          <cell r="AJ361">
            <v>0</v>
          </cell>
          <cell r="AK361">
            <v>15729.56</v>
          </cell>
          <cell r="AL361">
            <v>18430</v>
          </cell>
          <cell r="AM361">
            <v>18429.560000000001</v>
          </cell>
          <cell r="AN361">
            <v>18429.560000000001</v>
          </cell>
          <cell r="AO361">
            <v>18429.560000000001</v>
          </cell>
          <cell r="AP361">
            <v>2700.0000000000018</v>
          </cell>
          <cell r="AQ361">
            <v>0.43999999999869033</v>
          </cell>
          <cell r="AR361">
            <v>0.99997612588171469</v>
          </cell>
          <cell r="AS361">
            <v>0</v>
          </cell>
          <cell r="AT361">
            <v>0</v>
          </cell>
          <cell r="AU361" t="str">
            <v>*</v>
          </cell>
          <cell r="AW361" t="str">
            <v/>
          </cell>
          <cell r="AX361" t="str">
            <v>No</v>
          </cell>
          <cell r="AY361" t="str">
            <v>Return funds per Brian Sholes</v>
          </cell>
          <cell r="BA361">
            <v>-18430</v>
          </cell>
          <cell r="BB361">
            <v>0.43999999999869033</v>
          </cell>
          <cell r="BC361">
            <v>0</v>
          </cell>
          <cell r="BE361">
            <v>-2700.0000000000018</v>
          </cell>
          <cell r="BH361">
            <v>2700.0000000000018</v>
          </cell>
          <cell r="BI361">
            <v>0</v>
          </cell>
          <cell r="BJ361">
            <v>-2700.0000000000018</v>
          </cell>
          <cell r="BK361">
            <v>38543.711500000005</v>
          </cell>
          <cell r="BL361">
            <v>2700.4400000000005</v>
          </cell>
          <cell r="BM361">
            <v>2700.4400000000005</v>
          </cell>
          <cell r="BN361" t="str">
            <v>Carryover remaining commitments after LTD spending or cancel Pos</v>
          </cell>
        </row>
        <row r="362">
          <cell r="B362" t="str">
            <v>2007-GEN-001</v>
          </cell>
          <cell r="C362" t="str">
            <v>Hosp. Routine Repl. FY07 C/O</v>
          </cell>
          <cell r="D362" t="str">
            <v>Hospital Replacement Budget</v>
          </cell>
          <cell r="E362" t="str">
            <v>Prior Years Routine Replacement</v>
          </cell>
          <cell r="H362" t="str">
            <v>*</v>
          </cell>
          <cell r="I362" t="str">
            <v>Med Gas Alarm Panels</v>
          </cell>
          <cell r="N362">
            <v>0</v>
          </cell>
          <cell r="O362">
            <v>0</v>
          </cell>
          <cell r="P362">
            <v>0</v>
          </cell>
          <cell r="Q362">
            <v>0</v>
          </cell>
          <cell r="R362">
            <v>0</v>
          </cell>
          <cell r="S362">
            <v>0</v>
          </cell>
          <cell r="T362">
            <v>0</v>
          </cell>
          <cell r="U362">
            <v>0</v>
          </cell>
          <cell r="V362">
            <v>0</v>
          </cell>
          <cell r="W362">
            <v>0</v>
          </cell>
          <cell r="X362">
            <v>0</v>
          </cell>
          <cell r="Z362">
            <v>0</v>
          </cell>
          <cell r="AD362">
            <v>0</v>
          </cell>
          <cell r="AE362">
            <v>0</v>
          </cell>
          <cell r="AF362">
            <v>0</v>
          </cell>
          <cell r="AG362">
            <v>40729</v>
          </cell>
          <cell r="AH362">
            <v>40729</v>
          </cell>
          <cell r="AI362">
            <v>40729</v>
          </cell>
          <cell r="AJ362">
            <v>0</v>
          </cell>
          <cell r="AK362">
            <v>0</v>
          </cell>
          <cell r="AL362">
            <v>40729</v>
          </cell>
          <cell r="AM362">
            <v>0</v>
          </cell>
          <cell r="AO362">
            <v>0</v>
          </cell>
          <cell r="AP362">
            <v>0</v>
          </cell>
          <cell r="AQ362">
            <v>40729</v>
          </cell>
          <cell r="AR362">
            <v>0</v>
          </cell>
          <cell r="AS362">
            <v>0</v>
          </cell>
          <cell r="AT362">
            <v>0</v>
          </cell>
          <cell r="AU362" t="str">
            <v>*</v>
          </cell>
          <cell r="AW362" t="str">
            <v>No PRs</v>
          </cell>
          <cell r="AX362" t="str">
            <v>Yes</v>
          </cell>
          <cell r="AY362" t="str">
            <v>Rollando Santiago will be getting estimates</v>
          </cell>
          <cell r="BA362">
            <v>0</v>
          </cell>
          <cell r="BB362">
            <v>0</v>
          </cell>
          <cell r="BC362">
            <v>40729</v>
          </cell>
          <cell r="BE362">
            <v>0</v>
          </cell>
          <cell r="BH362">
            <v>0</v>
          </cell>
          <cell r="BI362">
            <v>0</v>
          </cell>
          <cell r="BJ362">
            <v>0</v>
          </cell>
          <cell r="BK362">
            <v>0</v>
          </cell>
          <cell r="BL362">
            <v>0</v>
          </cell>
          <cell r="BM362">
            <v>0</v>
          </cell>
        </row>
        <row r="363">
          <cell r="B363" t="str">
            <v>2007-GEN-002</v>
          </cell>
          <cell r="C363" t="str">
            <v>Hosp. Routine Repl. FY07 C/O</v>
          </cell>
          <cell r="D363" t="str">
            <v>Hospital Replacement Budget</v>
          </cell>
          <cell r="E363" t="str">
            <v>Prior Years Routine Replacement</v>
          </cell>
          <cell r="H363" t="str">
            <v>*</v>
          </cell>
          <cell r="I363" t="str">
            <v>Anesthesia Machines</v>
          </cell>
          <cell r="N363">
            <v>0</v>
          </cell>
          <cell r="O363">
            <v>311735.69</v>
          </cell>
          <cell r="P363">
            <v>88728.61</v>
          </cell>
          <cell r="Q363">
            <v>0</v>
          </cell>
          <cell r="R363">
            <v>400464.3</v>
          </cell>
          <cell r="S363">
            <v>1700</v>
          </cell>
          <cell r="T363">
            <v>0</v>
          </cell>
          <cell r="U363">
            <v>0</v>
          </cell>
          <cell r="V363">
            <v>1700</v>
          </cell>
          <cell r="W363">
            <v>0</v>
          </cell>
          <cell r="X363">
            <v>0</v>
          </cell>
          <cell r="Z363">
            <v>0</v>
          </cell>
          <cell r="AD363">
            <v>0</v>
          </cell>
          <cell r="AE363">
            <v>402164.3</v>
          </cell>
          <cell r="AF363">
            <v>402164.3</v>
          </cell>
          <cell r="AG363">
            <v>465405</v>
          </cell>
          <cell r="AH363">
            <v>63240.700000000012</v>
          </cell>
          <cell r="AI363">
            <v>63240.700000000012</v>
          </cell>
          <cell r="AJ363">
            <v>0.864116844468796</v>
          </cell>
          <cell r="AK363">
            <v>402164.3</v>
          </cell>
          <cell r="AL363">
            <v>465405</v>
          </cell>
          <cell r="AM363">
            <v>402164.32817500003</v>
          </cell>
          <cell r="AO363">
            <v>-402164.3</v>
          </cell>
          <cell r="AP363">
            <v>2.8175000043120235E-2</v>
          </cell>
          <cell r="AQ363">
            <v>63240.671824999969</v>
          </cell>
          <cell r="AR363">
            <v>0.86411690500746663</v>
          </cell>
          <cell r="AS363">
            <v>0</v>
          </cell>
          <cell r="AT363">
            <v>0</v>
          </cell>
          <cell r="AU363" t="str">
            <v>*</v>
          </cell>
          <cell r="AW363" t="str">
            <v/>
          </cell>
          <cell r="AX363" t="str">
            <v>Yes</v>
          </cell>
          <cell r="AY363" t="str">
            <v>Waiting for new model to be released.</v>
          </cell>
          <cell r="BA363">
            <v>0</v>
          </cell>
          <cell r="BB363">
            <v>0</v>
          </cell>
          <cell r="BC363">
            <v>63240.700000000012</v>
          </cell>
          <cell r="BE363">
            <v>0</v>
          </cell>
          <cell r="BH363">
            <v>2.8175000043120235E-2</v>
          </cell>
          <cell r="BI363">
            <v>0</v>
          </cell>
          <cell r="BJ363">
            <v>0</v>
          </cell>
          <cell r="BK363">
            <v>0</v>
          </cell>
          <cell r="BL363">
            <v>0</v>
          </cell>
          <cell r="BM363">
            <v>0</v>
          </cell>
        </row>
        <row r="364">
          <cell r="B364" t="str">
            <v>2007-GEN-003</v>
          </cell>
          <cell r="C364" t="str">
            <v>Hosp. Routine Repl. FY07 C/O</v>
          </cell>
          <cell r="D364" t="str">
            <v>Hospital Replacement Budget</v>
          </cell>
          <cell r="E364" t="str">
            <v>Prior Years Routine Replacement</v>
          </cell>
          <cell r="H364" t="str">
            <v>*</v>
          </cell>
          <cell r="I364" t="str">
            <v>Lasers, Surgical</v>
          </cell>
          <cell r="N364">
            <v>0</v>
          </cell>
          <cell r="O364">
            <v>0</v>
          </cell>
          <cell r="P364">
            <v>0</v>
          </cell>
          <cell r="Q364">
            <v>0</v>
          </cell>
          <cell r="R364">
            <v>0</v>
          </cell>
          <cell r="S364">
            <v>0</v>
          </cell>
          <cell r="T364">
            <v>111065.16</v>
          </cell>
          <cell r="U364">
            <v>0</v>
          </cell>
          <cell r="V364">
            <v>111065.16</v>
          </cell>
          <cell r="W364">
            <v>0</v>
          </cell>
          <cell r="X364">
            <v>0</v>
          </cell>
          <cell r="Z364">
            <v>0</v>
          </cell>
          <cell r="AD364">
            <v>0</v>
          </cell>
          <cell r="AE364">
            <v>111065.16</v>
          </cell>
          <cell r="AF364">
            <v>111065.16</v>
          </cell>
          <cell r="AG364">
            <v>174553</v>
          </cell>
          <cell r="AH364">
            <v>63487.839999999997</v>
          </cell>
          <cell r="AI364">
            <v>63487.839999999997</v>
          </cell>
          <cell r="AJ364">
            <v>0.636283306502896</v>
          </cell>
          <cell r="AK364">
            <v>111065.16</v>
          </cell>
          <cell r="AL364">
            <v>174553</v>
          </cell>
          <cell r="AM364">
            <v>111065.1575</v>
          </cell>
          <cell r="AO364">
            <v>-111065.16</v>
          </cell>
          <cell r="AP364">
            <v>-2.5000000023283064E-3</v>
          </cell>
          <cell r="AQ364">
            <v>63487.842499999999</v>
          </cell>
          <cell r="AR364">
            <v>0.63628329218059843</v>
          </cell>
          <cell r="AS364">
            <v>0</v>
          </cell>
          <cell r="AT364">
            <v>0</v>
          </cell>
          <cell r="AU364" t="str">
            <v>*</v>
          </cell>
          <cell r="AW364" t="str">
            <v/>
          </cell>
          <cell r="AX364" t="str">
            <v>Yes</v>
          </cell>
          <cell r="AY364" t="str">
            <v>Clinicians needed time to make a decision</v>
          </cell>
          <cell r="BA364">
            <v>0</v>
          </cell>
          <cell r="BB364">
            <v>0</v>
          </cell>
          <cell r="BC364">
            <v>63487.839999999997</v>
          </cell>
          <cell r="BE364">
            <v>0</v>
          </cell>
          <cell r="BH364">
            <v>0</v>
          </cell>
          <cell r="BI364">
            <v>0</v>
          </cell>
          <cell r="BJ364">
            <v>0</v>
          </cell>
          <cell r="BK364">
            <v>0</v>
          </cell>
          <cell r="BL364">
            <v>0</v>
          </cell>
          <cell r="BM364">
            <v>0</v>
          </cell>
        </row>
        <row r="365">
          <cell r="B365" t="str">
            <v>2007-GEN-005</v>
          </cell>
          <cell r="C365" t="str">
            <v>Hosp. Routine Repl. FY07 C/O</v>
          </cell>
          <cell r="D365" t="str">
            <v>Hospital Replacement Budget</v>
          </cell>
          <cell r="E365" t="str">
            <v>Prior Years Routine Replacement</v>
          </cell>
          <cell r="H365" t="str">
            <v>*</v>
          </cell>
          <cell r="I365" t="str">
            <v>Transport Monitors</v>
          </cell>
          <cell r="N365">
            <v>0</v>
          </cell>
          <cell r="O365">
            <v>0</v>
          </cell>
          <cell r="P365">
            <v>1537.42</v>
          </cell>
          <cell r="Q365">
            <v>93390.48</v>
          </cell>
          <cell r="R365">
            <v>94927.9</v>
          </cell>
          <cell r="S365">
            <v>0</v>
          </cell>
          <cell r="T365">
            <v>0</v>
          </cell>
          <cell r="U365">
            <v>0</v>
          </cell>
          <cell r="V365">
            <v>0</v>
          </cell>
          <cell r="W365">
            <v>0</v>
          </cell>
          <cell r="X365">
            <v>0</v>
          </cell>
          <cell r="Z365">
            <v>0</v>
          </cell>
          <cell r="AD365">
            <v>0</v>
          </cell>
          <cell r="AE365">
            <v>94927.9</v>
          </cell>
          <cell r="AF365">
            <v>94927.9</v>
          </cell>
          <cell r="AG365">
            <v>125678</v>
          </cell>
          <cell r="AH365">
            <v>30750.100000000006</v>
          </cell>
          <cell r="AI365">
            <v>30750.100000000006</v>
          </cell>
          <cell r="AJ365">
            <v>0.75532631009404982</v>
          </cell>
          <cell r="AK365">
            <v>94927.9</v>
          </cell>
          <cell r="AL365">
            <v>125678</v>
          </cell>
          <cell r="AM365">
            <v>94999.117500000008</v>
          </cell>
          <cell r="AO365">
            <v>-94927.9</v>
          </cell>
          <cell r="AP365">
            <v>71.217500000013388</v>
          </cell>
          <cell r="AQ365">
            <v>30678.882499999992</v>
          </cell>
          <cell r="AR365">
            <v>0.75589297649548848</v>
          </cell>
          <cell r="AS365">
            <v>0</v>
          </cell>
          <cell r="AT365">
            <v>0</v>
          </cell>
          <cell r="AU365" t="str">
            <v>*</v>
          </cell>
          <cell r="AW365" t="str">
            <v/>
          </cell>
          <cell r="AX365" t="str">
            <v>Yes</v>
          </cell>
          <cell r="AY365" t="str">
            <v>Because of increasing acuity of patients we had to pick a more advance model</v>
          </cell>
          <cell r="BA365">
            <v>0</v>
          </cell>
          <cell r="BB365">
            <v>0</v>
          </cell>
          <cell r="BC365">
            <v>30750.100000000006</v>
          </cell>
          <cell r="BE365">
            <v>0</v>
          </cell>
          <cell r="BH365">
            <v>71.217500000013388</v>
          </cell>
          <cell r="BI365">
            <v>0</v>
          </cell>
          <cell r="BJ365">
            <v>0</v>
          </cell>
          <cell r="BK365">
            <v>0</v>
          </cell>
          <cell r="BL365">
            <v>0</v>
          </cell>
          <cell r="BM365">
            <v>0</v>
          </cell>
        </row>
        <row r="366">
          <cell r="B366" t="str">
            <v>2007-GEN-006</v>
          </cell>
          <cell r="C366" t="str">
            <v>Hosp. Routine Repl. FY07 C/O</v>
          </cell>
          <cell r="D366" t="str">
            <v>Hospital Replacement Budget</v>
          </cell>
          <cell r="E366" t="str">
            <v>Prior Years Routine Replacement</v>
          </cell>
          <cell r="H366" t="str">
            <v>*</v>
          </cell>
          <cell r="I366" t="str">
            <v>X Ray Units Portable</v>
          </cell>
          <cell r="N366">
            <v>0</v>
          </cell>
          <cell r="O366">
            <v>17076.5</v>
          </cell>
          <cell r="P366">
            <v>0</v>
          </cell>
          <cell r="Q366">
            <v>169097.44</v>
          </cell>
          <cell r="R366">
            <v>186173.94</v>
          </cell>
          <cell r="S366">
            <v>0</v>
          </cell>
          <cell r="T366">
            <v>0</v>
          </cell>
          <cell r="U366">
            <v>0</v>
          </cell>
          <cell r="V366">
            <v>0</v>
          </cell>
          <cell r="W366">
            <v>0</v>
          </cell>
          <cell r="X366">
            <v>0</v>
          </cell>
          <cell r="Z366">
            <v>0</v>
          </cell>
          <cell r="AD366">
            <v>0</v>
          </cell>
          <cell r="AE366">
            <v>186173.94</v>
          </cell>
          <cell r="AF366">
            <v>186173.94</v>
          </cell>
          <cell r="AG366">
            <v>261830</v>
          </cell>
          <cell r="AH366">
            <v>75656.06</v>
          </cell>
          <cell r="AI366">
            <v>75656.06</v>
          </cell>
          <cell r="AJ366">
            <v>0.71104892487491889</v>
          </cell>
          <cell r="AK366">
            <v>186173.94</v>
          </cell>
          <cell r="AL366">
            <v>261830</v>
          </cell>
          <cell r="AM366">
            <v>235925.21400000004</v>
          </cell>
          <cell r="AN366">
            <v>51072.101500000004</v>
          </cell>
          <cell r="AO366">
            <v>-135101.83850000001</v>
          </cell>
          <cell r="AP366">
            <v>49751.274000000034</v>
          </cell>
          <cell r="AQ366">
            <v>25904.785999999964</v>
          </cell>
          <cell r="AR366">
            <v>0.90106257495321407</v>
          </cell>
          <cell r="AS366">
            <v>0</v>
          </cell>
          <cell r="AT366">
            <v>0</v>
          </cell>
          <cell r="AU366" t="str">
            <v>*</v>
          </cell>
          <cell r="AW366" t="str">
            <v/>
          </cell>
          <cell r="AX366" t="str">
            <v>Yes</v>
          </cell>
          <cell r="AY366" t="str">
            <v>Waiting for new model to be released.</v>
          </cell>
          <cell r="BA366">
            <v>0</v>
          </cell>
          <cell r="BB366">
            <v>0</v>
          </cell>
          <cell r="BC366">
            <v>75656.06</v>
          </cell>
          <cell r="BE366">
            <v>0</v>
          </cell>
          <cell r="BH366">
            <v>49751.274000000034</v>
          </cell>
          <cell r="BI366">
            <v>0</v>
          </cell>
          <cell r="BJ366">
            <v>0</v>
          </cell>
          <cell r="BK366">
            <v>0</v>
          </cell>
          <cell r="BL366">
            <v>0</v>
          </cell>
          <cell r="BM366">
            <v>0</v>
          </cell>
        </row>
        <row r="367">
          <cell r="B367" t="str">
            <v>2007-GEN-007</v>
          </cell>
          <cell r="C367" t="str">
            <v>Hosp. Routine Repl. FY07 C/O</v>
          </cell>
          <cell r="D367" t="str">
            <v>Hospital Replacement Budget</v>
          </cell>
          <cell r="E367" t="str">
            <v>Prior Years Routine Replacement</v>
          </cell>
          <cell r="H367" t="str">
            <v>*</v>
          </cell>
          <cell r="I367" t="str">
            <v>NIBP, Electronic (30)</v>
          </cell>
          <cell r="N367">
            <v>0</v>
          </cell>
          <cell r="O367">
            <v>0</v>
          </cell>
          <cell r="P367">
            <v>65898.48</v>
          </cell>
          <cell r="Q367">
            <v>0</v>
          </cell>
          <cell r="R367">
            <v>65898.48</v>
          </cell>
          <cell r="S367">
            <v>0</v>
          </cell>
          <cell r="T367">
            <v>46637</v>
          </cell>
          <cell r="U367">
            <v>856.43</v>
          </cell>
          <cell r="V367">
            <v>47493.43</v>
          </cell>
          <cell r="W367">
            <v>0</v>
          </cell>
          <cell r="X367">
            <v>0</v>
          </cell>
          <cell r="Z367">
            <v>0</v>
          </cell>
          <cell r="AD367">
            <v>0</v>
          </cell>
          <cell r="AE367">
            <v>113391.91</v>
          </cell>
          <cell r="AF367">
            <v>113391.90999999999</v>
          </cell>
          <cell r="AG367">
            <v>111714</v>
          </cell>
          <cell r="AH367">
            <v>-1677.9100000000035</v>
          </cell>
          <cell r="AI367">
            <v>-1677.9099999999889</v>
          </cell>
          <cell r="AJ367">
            <v>1.0150196931449953</v>
          </cell>
          <cell r="AK367">
            <v>113391.90999999999</v>
          </cell>
          <cell r="AL367">
            <v>111714</v>
          </cell>
          <cell r="AM367">
            <v>111713.99775000001</v>
          </cell>
          <cell r="AO367">
            <v>-113391.91</v>
          </cell>
          <cell r="AP367">
            <v>-1677.9122499999794</v>
          </cell>
          <cell r="AQ367">
            <v>2.2499999904539436E-3</v>
          </cell>
          <cell r="AR367">
            <v>0.99999997985928357</v>
          </cell>
          <cell r="AS367" t="str">
            <v>2007-OPS-519</v>
          </cell>
          <cell r="AT367" t="str">
            <v>Actual spending  1.5% higher than approved PR amounts</v>
          </cell>
          <cell r="AU367" t="str">
            <v>*</v>
          </cell>
          <cell r="AW367" t="str">
            <v/>
          </cell>
          <cell r="AX367" t="str">
            <v>No</v>
          </cell>
          <cell r="AY367" t="str">
            <v>No funds left over</v>
          </cell>
          <cell r="BA367">
            <v>0</v>
          </cell>
          <cell r="BB367">
            <v>-1677.9099999999889</v>
          </cell>
          <cell r="BC367">
            <v>0</v>
          </cell>
          <cell r="BE367">
            <v>0</v>
          </cell>
          <cell r="BH367">
            <v>0</v>
          </cell>
          <cell r="BI367">
            <v>-1677.9099999999889</v>
          </cell>
          <cell r="BJ367">
            <v>1677.9099999999889</v>
          </cell>
          <cell r="BK367">
            <v>0</v>
          </cell>
          <cell r="BL367">
            <v>-1677.9099999999889</v>
          </cell>
          <cell r="BM367">
            <v>-1677.9099999999889</v>
          </cell>
        </row>
        <row r="368">
          <cell r="B368" t="str">
            <v>2007-GEN-009</v>
          </cell>
          <cell r="C368" t="str">
            <v>Hosp. Routine Repl. FY07 C/O</v>
          </cell>
          <cell r="D368" t="str">
            <v>Hospital Replacement Budget</v>
          </cell>
          <cell r="E368" t="str">
            <v>Prior Years Routine Replacement</v>
          </cell>
          <cell r="H368" t="str">
            <v>*</v>
          </cell>
          <cell r="I368" t="str">
            <v>Next part phase one roof</v>
          </cell>
          <cell r="M368">
            <v>236815</v>
          </cell>
          <cell r="N368">
            <v>405437.47</v>
          </cell>
          <cell r="O368">
            <v>43323.6</v>
          </cell>
          <cell r="P368">
            <v>0</v>
          </cell>
          <cell r="Q368">
            <v>0</v>
          </cell>
          <cell r="R368">
            <v>43323.6</v>
          </cell>
          <cell r="S368">
            <v>0</v>
          </cell>
          <cell r="T368">
            <v>0</v>
          </cell>
          <cell r="U368">
            <v>0</v>
          </cell>
          <cell r="V368">
            <v>0</v>
          </cell>
          <cell r="W368">
            <v>0</v>
          </cell>
          <cell r="X368">
            <v>0</v>
          </cell>
          <cell r="Z368">
            <v>0</v>
          </cell>
          <cell r="AD368">
            <v>0</v>
          </cell>
          <cell r="AE368">
            <v>43323.6</v>
          </cell>
          <cell r="AF368">
            <v>43323.6</v>
          </cell>
          <cell r="AG368">
            <v>36763</v>
          </cell>
          <cell r="AH368">
            <v>-6560.5999999999985</v>
          </cell>
          <cell r="AI368">
            <v>-6560.5999999999985</v>
          </cell>
          <cell r="AJ368">
            <v>1.178456600386258</v>
          </cell>
          <cell r="AK368">
            <v>685576.07</v>
          </cell>
          <cell r="AL368">
            <v>442201</v>
          </cell>
          <cell r="AM368">
            <v>442211</v>
          </cell>
          <cell r="AO368">
            <v>-43323.6</v>
          </cell>
          <cell r="AP368">
            <v>-243365.06999999995</v>
          </cell>
          <cell r="AQ368">
            <v>-10</v>
          </cell>
          <cell r="AR368">
            <v>1.0000226141505786</v>
          </cell>
          <cell r="AS368">
            <v>0</v>
          </cell>
          <cell r="AT368" t="str">
            <v>PR for additional costs sent to Purchasing on 8/31/07.</v>
          </cell>
          <cell r="AU368" t="str">
            <v>*</v>
          </cell>
          <cell r="AW368" t="str">
            <v/>
          </cell>
          <cell r="AX368" t="str">
            <v>No</v>
          </cell>
          <cell r="AY368" t="str">
            <v>No funds left over</v>
          </cell>
          <cell r="BA368">
            <v>0</v>
          </cell>
          <cell r="BB368">
            <v>-6560.5999999999985</v>
          </cell>
          <cell r="BC368">
            <v>0</v>
          </cell>
          <cell r="BE368">
            <v>0</v>
          </cell>
          <cell r="BH368">
            <v>0</v>
          </cell>
          <cell r="BI368">
            <v>-6560.5999999999985</v>
          </cell>
          <cell r="BJ368">
            <v>6560.5999999999985</v>
          </cell>
          <cell r="BK368">
            <v>0</v>
          </cell>
          <cell r="BL368">
            <v>-6560.5999999999985</v>
          </cell>
          <cell r="BM368">
            <v>-6560.5999999999985</v>
          </cell>
        </row>
        <row r="369">
          <cell r="B369" t="str">
            <v>2007-GEN-010</v>
          </cell>
          <cell r="C369" t="str">
            <v>Hosp. Routine Repl. FY07 C/O</v>
          </cell>
          <cell r="D369" t="str">
            <v>Hospital Replacement Budget</v>
          </cell>
          <cell r="E369" t="str">
            <v>Prior Years Routine Replacement</v>
          </cell>
          <cell r="H369" t="str">
            <v>*</v>
          </cell>
          <cell r="I369" t="str">
            <v>Air Handler replace, duct work</v>
          </cell>
          <cell r="N369">
            <v>5831</v>
          </cell>
          <cell r="O369">
            <v>0</v>
          </cell>
          <cell r="P369">
            <v>79786</v>
          </cell>
          <cell r="Q369">
            <v>0</v>
          </cell>
          <cell r="R369">
            <v>79786</v>
          </cell>
          <cell r="S369">
            <v>0</v>
          </cell>
          <cell r="T369">
            <v>0</v>
          </cell>
          <cell r="U369">
            <v>0</v>
          </cell>
          <cell r="V369">
            <v>0</v>
          </cell>
          <cell r="W369">
            <v>0</v>
          </cell>
          <cell r="X369">
            <v>45566.1</v>
          </cell>
          <cell r="Z369">
            <v>45566.1</v>
          </cell>
          <cell r="AD369">
            <v>0</v>
          </cell>
          <cell r="AE369">
            <v>125352.1</v>
          </cell>
          <cell r="AF369">
            <v>204784.59999999998</v>
          </cell>
          <cell r="AG369">
            <v>343275</v>
          </cell>
          <cell r="AH369">
            <v>217922.9</v>
          </cell>
          <cell r="AI369">
            <v>138490.40000000002</v>
          </cell>
          <cell r="AJ369">
            <v>0.3651652465224674</v>
          </cell>
          <cell r="AK369">
            <v>210615.59999999998</v>
          </cell>
          <cell r="AL369">
            <v>349106</v>
          </cell>
          <cell r="AM369">
            <v>244483</v>
          </cell>
          <cell r="AO369">
            <v>-125352.1</v>
          </cell>
          <cell r="AP369">
            <v>33867.400000000023</v>
          </cell>
          <cell r="AQ369">
            <v>104623</v>
          </cell>
          <cell r="AR369">
            <v>0.70031165319415878</v>
          </cell>
          <cell r="AS369">
            <v>0</v>
          </cell>
          <cell r="AT369">
            <v>0</v>
          </cell>
          <cell r="AU369" t="str">
            <v>*</v>
          </cell>
          <cell r="AW369" t="str">
            <v/>
          </cell>
          <cell r="AX369" t="str">
            <v>Yes</v>
          </cell>
          <cell r="AY369" t="str">
            <v>Project in progress, will be completed in June 2009</v>
          </cell>
          <cell r="BA369">
            <v>0</v>
          </cell>
          <cell r="BB369">
            <v>0</v>
          </cell>
          <cell r="BC369">
            <v>138490.40000000002</v>
          </cell>
          <cell r="BE369">
            <v>0</v>
          </cell>
          <cell r="BH369">
            <v>33867.400000000023</v>
          </cell>
          <cell r="BI369">
            <v>0</v>
          </cell>
          <cell r="BJ369">
            <v>0</v>
          </cell>
          <cell r="BK369">
            <v>0</v>
          </cell>
          <cell r="BL369">
            <v>0</v>
          </cell>
          <cell r="BM369">
            <v>0</v>
          </cell>
        </row>
        <row r="370">
          <cell r="B370" t="str">
            <v>2007-GEN-011</v>
          </cell>
          <cell r="C370" t="str">
            <v>Hosp. Routine Repl. FY07 C/O</v>
          </cell>
          <cell r="D370" t="str">
            <v>Hospital Replacement Budget</v>
          </cell>
          <cell r="E370" t="str">
            <v>Prior Years Routine Replacement</v>
          </cell>
          <cell r="H370" t="str">
            <v>*</v>
          </cell>
          <cell r="I370" t="str">
            <v>Hoover Elevators</v>
          </cell>
          <cell r="N370">
            <v>177876</v>
          </cell>
          <cell r="O370">
            <v>0</v>
          </cell>
          <cell r="P370">
            <v>0</v>
          </cell>
          <cell r="Q370">
            <v>0</v>
          </cell>
          <cell r="R370">
            <v>0</v>
          </cell>
          <cell r="S370">
            <v>0</v>
          </cell>
          <cell r="T370">
            <v>19764</v>
          </cell>
          <cell r="U370">
            <v>0</v>
          </cell>
          <cell r="V370">
            <v>19764</v>
          </cell>
          <cell r="W370">
            <v>0</v>
          </cell>
          <cell r="X370">
            <v>0</v>
          </cell>
          <cell r="Z370">
            <v>0</v>
          </cell>
          <cell r="AD370">
            <v>0</v>
          </cell>
          <cell r="AE370">
            <v>19764</v>
          </cell>
          <cell r="AF370">
            <v>19764</v>
          </cell>
          <cell r="AG370">
            <v>19764</v>
          </cell>
          <cell r="AH370">
            <v>0</v>
          </cell>
          <cell r="AI370">
            <v>0</v>
          </cell>
          <cell r="AJ370">
            <v>1</v>
          </cell>
          <cell r="AK370">
            <v>197640</v>
          </cell>
          <cell r="AL370">
            <v>197640</v>
          </cell>
          <cell r="AM370">
            <v>197640</v>
          </cell>
          <cell r="AO370">
            <v>-19764</v>
          </cell>
          <cell r="AP370">
            <v>0</v>
          </cell>
          <cell r="AQ370">
            <v>0</v>
          </cell>
          <cell r="AR370">
            <v>1</v>
          </cell>
          <cell r="AS370">
            <v>0</v>
          </cell>
          <cell r="AT370">
            <v>0</v>
          </cell>
          <cell r="AU370" t="str">
            <v>*</v>
          </cell>
          <cell r="AW370" t="str">
            <v/>
          </cell>
          <cell r="AX370" t="str">
            <v>No</v>
          </cell>
          <cell r="AY370" t="str">
            <v>No funds left over</v>
          </cell>
          <cell r="BA370">
            <v>0</v>
          </cell>
          <cell r="BB370">
            <v>0</v>
          </cell>
          <cell r="BC370">
            <v>0</v>
          </cell>
          <cell r="BD370">
            <v>0</v>
          </cell>
          <cell r="BE370">
            <v>0</v>
          </cell>
          <cell r="BH370">
            <v>0</v>
          </cell>
          <cell r="BI370">
            <v>0</v>
          </cell>
          <cell r="BJ370">
            <v>0</v>
          </cell>
          <cell r="BK370">
            <v>0</v>
          </cell>
          <cell r="BL370">
            <v>0</v>
          </cell>
          <cell r="BM370">
            <v>0</v>
          </cell>
        </row>
        <row r="371">
          <cell r="B371" t="str">
            <v>2007-GEN-012</v>
          </cell>
          <cell r="C371" t="str">
            <v>Hosp. Routine Repl. FY07 C/O</v>
          </cell>
          <cell r="D371" t="str">
            <v>Hospital Replacement Budget</v>
          </cell>
          <cell r="E371" t="str">
            <v>Prior Years Routine Replacement</v>
          </cell>
          <cell r="H371" t="str">
            <v>*</v>
          </cell>
          <cell r="I371" t="str">
            <v>Upgrade EMCS</v>
          </cell>
          <cell r="N371">
            <v>0</v>
          </cell>
          <cell r="O371">
            <v>79879.8</v>
          </cell>
          <cell r="P371">
            <v>0</v>
          </cell>
          <cell r="Q371">
            <v>0</v>
          </cell>
          <cell r="R371">
            <v>79879.8</v>
          </cell>
          <cell r="S371">
            <v>0</v>
          </cell>
          <cell r="T371">
            <v>0</v>
          </cell>
          <cell r="U371">
            <v>0</v>
          </cell>
          <cell r="V371">
            <v>0</v>
          </cell>
          <cell r="W371">
            <v>0</v>
          </cell>
          <cell r="X371">
            <v>0</v>
          </cell>
          <cell r="Z371">
            <v>0</v>
          </cell>
          <cell r="AD371">
            <v>0</v>
          </cell>
          <cell r="AE371">
            <v>79879.8</v>
          </cell>
          <cell r="AF371">
            <v>79879.8</v>
          </cell>
          <cell r="AG371">
            <v>133824</v>
          </cell>
          <cell r="AH371">
            <v>53944.2</v>
          </cell>
          <cell r="AI371">
            <v>53944.2</v>
          </cell>
          <cell r="AJ371">
            <v>0.59690190100430418</v>
          </cell>
          <cell r="AK371">
            <v>79879.8</v>
          </cell>
          <cell r="AL371">
            <v>133824</v>
          </cell>
          <cell r="AM371">
            <v>89431.8</v>
          </cell>
          <cell r="AO371">
            <v>-79879.8</v>
          </cell>
          <cell r="AP371">
            <v>9552</v>
          </cell>
          <cell r="AQ371">
            <v>44392.2</v>
          </cell>
          <cell r="AR371">
            <v>0.66827923242467724</v>
          </cell>
          <cell r="AS371">
            <v>0</v>
          </cell>
          <cell r="AT371">
            <v>0</v>
          </cell>
          <cell r="AU371" t="str">
            <v>*</v>
          </cell>
          <cell r="AW371" t="str">
            <v/>
          </cell>
          <cell r="AX371" t="str">
            <v>Yes</v>
          </cell>
          <cell r="AY371" t="str">
            <v>HVAC Scope - project estimate completion Dec 2008.</v>
          </cell>
          <cell r="BA371">
            <v>0</v>
          </cell>
          <cell r="BB371">
            <v>0</v>
          </cell>
          <cell r="BC371">
            <v>53944.2</v>
          </cell>
          <cell r="BE371">
            <v>0</v>
          </cell>
          <cell r="BH371">
            <v>9552</v>
          </cell>
          <cell r="BI371">
            <v>0</v>
          </cell>
          <cell r="BJ371">
            <v>0</v>
          </cell>
          <cell r="BK371">
            <v>0</v>
          </cell>
          <cell r="BL371">
            <v>0</v>
          </cell>
          <cell r="BM371">
            <v>0</v>
          </cell>
        </row>
        <row r="372">
          <cell r="B372" t="str">
            <v>2007-GEN-013</v>
          </cell>
          <cell r="C372" t="str">
            <v>Hosp. Routine Repl. FY07 C/O</v>
          </cell>
          <cell r="D372" t="str">
            <v>Hospital Replacement Budget</v>
          </cell>
          <cell r="E372" t="str">
            <v>Prior Years Routine Replacement</v>
          </cell>
          <cell r="H372" t="str">
            <v>*</v>
          </cell>
          <cell r="I372" t="str">
            <v>Painting front lobby &amp; Boswell</v>
          </cell>
          <cell r="N372">
            <v>472592</v>
          </cell>
          <cell r="O372">
            <v>16845</v>
          </cell>
          <cell r="P372">
            <v>0</v>
          </cell>
          <cell r="Q372">
            <v>0</v>
          </cell>
          <cell r="R372">
            <v>16845</v>
          </cell>
          <cell r="S372">
            <v>0</v>
          </cell>
          <cell r="T372">
            <v>0</v>
          </cell>
          <cell r="U372">
            <v>0</v>
          </cell>
          <cell r="V372">
            <v>0</v>
          </cell>
          <cell r="W372">
            <v>0</v>
          </cell>
          <cell r="X372">
            <v>0</v>
          </cell>
          <cell r="Z372">
            <v>0</v>
          </cell>
          <cell r="AD372">
            <v>0</v>
          </cell>
          <cell r="AE372">
            <v>16845</v>
          </cell>
          <cell r="AF372">
            <v>16845</v>
          </cell>
          <cell r="AG372">
            <v>0</v>
          </cell>
          <cell r="AH372">
            <v>-16845</v>
          </cell>
          <cell r="AI372">
            <v>-16845</v>
          </cell>
          <cell r="AJ372" t="str">
            <v>n/a</v>
          </cell>
          <cell r="AK372">
            <v>489437</v>
          </cell>
          <cell r="AL372">
            <v>0</v>
          </cell>
          <cell r="AM372">
            <v>407291</v>
          </cell>
          <cell r="AO372">
            <v>-16845</v>
          </cell>
          <cell r="AP372">
            <v>-82146</v>
          </cell>
          <cell r="AQ372">
            <v>-407291</v>
          </cell>
          <cell r="AR372" t="str">
            <v>n/a</v>
          </cell>
          <cell r="AS372" t="str">
            <v>2005-FDC-012</v>
          </cell>
          <cell r="AT372" t="str">
            <v>$65k of open commitments at FY08 c/o.  VP declined c/o.</v>
          </cell>
          <cell r="AU372" t="str">
            <v>*</v>
          </cell>
          <cell r="AW372" t="str">
            <v/>
          </cell>
          <cell r="AX372" t="str">
            <v>No</v>
          </cell>
          <cell r="AY372" t="str">
            <v>No funds left over</v>
          </cell>
          <cell r="BA372">
            <v>0</v>
          </cell>
          <cell r="BB372">
            <v>-16845</v>
          </cell>
          <cell r="BC372">
            <v>0</v>
          </cell>
          <cell r="BE372">
            <v>0</v>
          </cell>
          <cell r="BH372">
            <v>0</v>
          </cell>
          <cell r="BI372">
            <v>-16845</v>
          </cell>
          <cell r="BJ372">
            <v>16845</v>
          </cell>
          <cell r="BK372">
            <v>102505</v>
          </cell>
          <cell r="BL372">
            <v>-16845</v>
          </cell>
          <cell r="BM372">
            <v>-16845</v>
          </cell>
          <cell r="BN372" t="str">
            <v>Carryover remaining commitments after LTD spending or cancel Pos</v>
          </cell>
        </row>
        <row r="373">
          <cell r="B373" t="str">
            <v>2007-GEN-014</v>
          </cell>
          <cell r="C373" t="str">
            <v>Hosp. Routine Repl. FY07 C/O</v>
          </cell>
          <cell r="D373" t="str">
            <v>Hospital Replacement Budget</v>
          </cell>
          <cell r="E373" t="str">
            <v>Prior Years Routine Replacement</v>
          </cell>
          <cell r="H373" t="str">
            <v>*</v>
          </cell>
          <cell r="I373" t="str">
            <v>Core Air Dryer</v>
          </cell>
          <cell r="N373">
            <v>0</v>
          </cell>
          <cell r="O373">
            <v>0</v>
          </cell>
          <cell r="P373">
            <v>0</v>
          </cell>
          <cell r="Q373">
            <v>0</v>
          </cell>
          <cell r="R373">
            <v>0</v>
          </cell>
          <cell r="S373">
            <v>0</v>
          </cell>
          <cell r="T373">
            <v>0</v>
          </cell>
          <cell r="U373">
            <v>0</v>
          </cell>
          <cell r="V373">
            <v>0</v>
          </cell>
          <cell r="W373">
            <v>0</v>
          </cell>
          <cell r="X373">
            <v>0</v>
          </cell>
          <cell r="Z373">
            <v>0</v>
          </cell>
          <cell r="AD373">
            <v>0</v>
          </cell>
          <cell r="AE373">
            <v>0</v>
          </cell>
          <cell r="AF373">
            <v>0</v>
          </cell>
          <cell r="AG373">
            <v>87277</v>
          </cell>
          <cell r="AH373">
            <v>87277</v>
          </cell>
          <cell r="AI373">
            <v>87277</v>
          </cell>
          <cell r="AJ373">
            <v>0</v>
          </cell>
          <cell r="AK373">
            <v>0</v>
          </cell>
          <cell r="AL373">
            <v>87277</v>
          </cell>
          <cell r="AM373">
            <v>0</v>
          </cell>
          <cell r="AO373">
            <v>0</v>
          </cell>
          <cell r="AP373">
            <v>0</v>
          </cell>
          <cell r="AQ373">
            <v>87277</v>
          </cell>
          <cell r="AR373">
            <v>0</v>
          </cell>
          <cell r="AS373">
            <v>0</v>
          </cell>
          <cell r="AT373">
            <v>0</v>
          </cell>
          <cell r="AU373" t="str">
            <v>*</v>
          </cell>
          <cell r="AW373" t="str">
            <v>No PRs</v>
          </cell>
          <cell r="AX373" t="str">
            <v>Yes</v>
          </cell>
          <cell r="AY373" t="str">
            <v>Rollando Santiago will be getting estimates</v>
          </cell>
          <cell r="BA373">
            <v>0</v>
          </cell>
          <cell r="BB373">
            <v>0</v>
          </cell>
          <cell r="BC373">
            <v>87277</v>
          </cell>
          <cell r="BE373">
            <v>0</v>
          </cell>
          <cell r="BH373">
            <v>0</v>
          </cell>
          <cell r="BI373">
            <v>0</v>
          </cell>
          <cell r="BJ373">
            <v>0</v>
          </cell>
          <cell r="BK373">
            <v>0</v>
          </cell>
          <cell r="BL373">
            <v>0</v>
          </cell>
          <cell r="BM373">
            <v>0</v>
          </cell>
        </row>
        <row r="374">
          <cell r="B374" t="str">
            <v>2007-GEN-015</v>
          </cell>
          <cell r="C374" t="str">
            <v>Hosp. Routine Repl. FY07 C/O</v>
          </cell>
          <cell r="D374" t="str">
            <v>Hospital Replacement Budget</v>
          </cell>
          <cell r="E374" t="str">
            <v>Prior Years Routine Replacement</v>
          </cell>
          <cell r="H374" t="str">
            <v>*</v>
          </cell>
          <cell r="I374" t="str">
            <v>Dispatch Comm. voice system</v>
          </cell>
          <cell r="N374">
            <v>0</v>
          </cell>
          <cell r="O374">
            <v>0</v>
          </cell>
          <cell r="P374">
            <v>0</v>
          </cell>
          <cell r="Q374">
            <v>0</v>
          </cell>
          <cell r="R374">
            <v>0</v>
          </cell>
          <cell r="S374">
            <v>0</v>
          </cell>
          <cell r="T374">
            <v>0</v>
          </cell>
          <cell r="U374">
            <v>0</v>
          </cell>
          <cell r="V374">
            <v>0</v>
          </cell>
          <cell r="W374">
            <v>0</v>
          </cell>
          <cell r="X374">
            <v>0</v>
          </cell>
          <cell r="Z374">
            <v>0</v>
          </cell>
          <cell r="AD374">
            <v>0</v>
          </cell>
          <cell r="AE374">
            <v>0</v>
          </cell>
          <cell r="AF374">
            <v>0</v>
          </cell>
          <cell r="AG374">
            <v>34911</v>
          </cell>
          <cell r="AH374">
            <v>34911</v>
          </cell>
          <cell r="AI374">
            <v>34911</v>
          </cell>
          <cell r="AJ374">
            <v>0</v>
          </cell>
          <cell r="AK374">
            <v>0</v>
          </cell>
          <cell r="AL374">
            <v>34911</v>
          </cell>
          <cell r="AM374">
            <v>0</v>
          </cell>
          <cell r="AO374">
            <v>0</v>
          </cell>
          <cell r="AP374">
            <v>0</v>
          </cell>
          <cell r="AQ374">
            <v>34911</v>
          </cell>
          <cell r="AR374">
            <v>0</v>
          </cell>
          <cell r="AS374">
            <v>0</v>
          </cell>
          <cell r="AT374">
            <v>0</v>
          </cell>
          <cell r="AU374" t="str">
            <v>*</v>
          </cell>
          <cell r="AW374" t="str">
            <v>No PRs</v>
          </cell>
          <cell r="AX374" t="str">
            <v>No</v>
          </cell>
          <cell r="AY374" t="str">
            <v>Will purchase by FY 08.</v>
          </cell>
          <cell r="BA374">
            <v>-34911</v>
          </cell>
          <cell r="BB374">
            <v>0</v>
          </cell>
          <cell r="BC374">
            <v>0</v>
          </cell>
          <cell r="BD374">
            <v>-34911</v>
          </cell>
          <cell r="BE374">
            <v>0</v>
          </cell>
          <cell r="BH374">
            <v>0</v>
          </cell>
          <cell r="BI374">
            <v>0</v>
          </cell>
          <cell r="BJ374">
            <v>-34911</v>
          </cell>
          <cell r="BK374">
            <v>0</v>
          </cell>
          <cell r="BL374">
            <v>34911</v>
          </cell>
          <cell r="BM374">
            <v>0</v>
          </cell>
        </row>
        <row r="375">
          <cell r="B375" t="str">
            <v>2007-GEN-016</v>
          </cell>
          <cell r="C375" t="str">
            <v>Hosp. Routine Repl. FY07 C/O</v>
          </cell>
          <cell r="D375" t="str">
            <v>Hospital Replacement Budget</v>
          </cell>
          <cell r="E375" t="str">
            <v>Prior Years Routine Replacement</v>
          </cell>
          <cell r="H375" t="str">
            <v>*</v>
          </cell>
          <cell r="I375" t="str">
            <v>Parking System at Structure 3</v>
          </cell>
          <cell r="N375">
            <v>0</v>
          </cell>
          <cell r="O375">
            <v>0</v>
          </cell>
          <cell r="P375">
            <v>0</v>
          </cell>
          <cell r="Q375">
            <v>0</v>
          </cell>
          <cell r="R375">
            <v>0</v>
          </cell>
          <cell r="S375">
            <v>0</v>
          </cell>
          <cell r="T375">
            <v>0</v>
          </cell>
          <cell r="U375">
            <v>0</v>
          </cell>
          <cell r="V375">
            <v>0</v>
          </cell>
          <cell r="W375">
            <v>0</v>
          </cell>
          <cell r="X375">
            <v>0</v>
          </cell>
          <cell r="Z375">
            <v>0</v>
          </cell>
          <cell r="AD375">
            <v>0</v>
          </cell>
          <cell r="AE375">
            <v>0</v>
          </cell>
          <cell r="AF375">
            <v>0</v>
          </cell>
          <cell r="AG375">
            <v>87276</v>
          </cell>
          <cell r="AH375">
            <v>87276</v>
          </cell>
          <cell r="AI375">
            <v>87276</v>
          </cell>
          <cell r="AJ375">
            <v>0</v>
          </cell>
          <cell r="AK375">
            <v>0</v>
          </cell>
          <cell r="AL375">
            <v>87276</v>
          </cell>
          <cell r="AM375">
            <v>0</v>
          </cell>
          <cell r="AO375">
            <v>0</v>
          </cell>
          <cell r="AP375">
            <v>0</v>
          </cell>
          <cell r="AQ375">
            <v>87276</v>
          </cell>
          <cell r="AR375">
            <v>0</v>
          </cell>
          <cell r="AS375">
            <v>0</v>
          </cell>
          <cell r="AT375">
            <v>0</v>
          </cell>
          <cell r="AU375" t="str">
            <v>*</v>
          </cell>
          <cell r="AW375" t="str">
            <v>No PRs</v>
          </cell>
          <cell r="AX375" t="str">
            <v>Yes</v>
          </cell>
          <cell r="AY375" t="str">
            <v>Need to install verion #9 Parking Lot software to accept credit cards</v>
          </cell>
          <cell r="BA375">
            <v>0</v>
          </cell>
          <cell r="BB375">
            <v>0</v>
          </cell>
          <cell r="BC375">
            <v>87276</v>
          </cell>
          <cell r="BE375">
            <v>0</v>
          </cell>
          <cell r="BH375">
            <v>0</v>
          </cell>
          <cell r="BI375">
            <v>0</v>
          </cell>
          <cell r="BJ375">
            <v>0</v>
          </cell>
          <cell r="BK375">
            <v>0</v>
          </cell>
          <cell r="BL375">
            <v>0</v>
          </cell>
          <cell r="BM375">
            <v>0</v>
          </cell>
        </row>
        <row r="376">
          <cell r="B376" t="str">
            <v>2007-GEN-201</v>
          </cell>
          <cell r="C376" t="str">
            <v>Hosp. Routine Repl. FY07 C/O</v>
          </cell>
          <cell r="D376" t="str">
            <v>Hospital Replacement Budget</v>
          </cell>
          <cell r="E376" t="str">
            <v>Prior Years Routine Replacement</v>
          </cell>
          <cell r="H376" t="str">
            <v>*</v>
          </cell>
          <cell r="I376" t="str">
            <v>ESU Testers,Electrical (454A)</v>
          </cell>
          <cell r="N376">
            <v>0</v>
          </cell>
          <cell r="O376">
            <v>0</v>
          </cell>
          <cell r="P376">
            <v>20561.11</v>
          </cell>
          <cell r="Q376">
            <v>0</v>
          </cell>
          <cell r="R376">
            <v>20561.11</v>
          </cell>
          <cell r="S376">
            <v>0</v>
          </cell>
          <cell r="T376">
            <v>0</v>
          </cell>
          <cell r="U376">
            <v>0</v>
          </cell>
          <cell r="V376">
            <v>0</v>
          </cell>
          <cell r="W376">
            <v>0</v>
          </cell>
          <cell r="X376">
            <v>0</v>
          </cell>
          <cell r="Z376">
            <v>0</v>
          </cell>
          <cell r="AD376">
            <v>0</v>
          </cell>
          <cell r="AE376">
            <v>20561.11</v>
          </cell>
          <cell r="AF376">
            <v>20561.11</v>
          </cell>
          <cell r="AG376">
            <v>23274</v>
          </cell>
          <cell r="AH376">
            <v>2712.8899999999994</v>
          </cell>
          <cell r="AI376">
            <v>2712.8899999999994</v>
          </cell>
          <cell r="AJ376">
            <v>0.88343688235799611</v>
          </cell>
          <cell r="AK376">
            <v>20561.11</v>
          </cell>
          <cell r="AL376">
            <v>23274</v>
          </cell>
          <cell r="AM376">
            <v>20438.953125</v>
          </cell>
          <cell r="AO376">
            <v>-20561.11</v>
          </cell>
          <cell r="AP376">
            <v>-122.15687500000058</v>
          </cell>
          <cell r="AQ376">
            <v>2835.046875</v>
          </cell>
          <cell r="AR376">
            <v>0.87818824117040473</v>
          </cell>
          <cell r="AS376">
            <v>0</v>
          </cell>
          <cell r="AT376">
            <v>0</v>
          </cell>
          <cell r="AU376" t="str">
            <v>*</v>
          </cell>
          <cell r="AW376" t="str">
            <v/>
          </cell>
          <cell r="AX376" t="str">
            <v>No</v>
          </cell>
          <cell r="AY376" t="str">
            <v>Return funds</v>
          </cell>
          <cell r="BA376">
            <v>-2712.8899999999994</v>
          </cell>
          <cell r="BB376">
            <v>0</v>
          </cell>
          <cell r="BC376">
            <v>0</v>
          </cell>
          <cell r="BD376">
            <v>-2712.8899999999994</v>
          </cell>
          <cell r="BE376">
            <v>0</v>
          </cell>
          <cell r="BH376">
            <v>0</v>
          </cell>
          <cell r="BI376">
            <v>0</v>
          </cell>
          <cell r="BJ376">
            <v>-2712.8899999999994</v>
          </cell>
          <cell r="BK376">
            <v>0</v>
          </cell>
          <cell r="BL376">
            <v>2712.8899999999994</v>
          </cell>
          <cell r="BM376">
            <v>0</v>
          </cell>
        </row>
        <row r="377">
          <cell r="B377" t="str">
            <v>2007-GEN-202</v>
          </cell>
          <cell r="C377" t="str">
            <v>Hosp. Routine Repl. FY07 C/O</v>
          </cell>
          <cell r="D377" t="str">
            <v>Hospital Replacement Budget</v>
          </cell>
          <cell r="E377" t="str">
            <v>Prior Years Routine Replacement</v>
          </cell>
          <cell r="H377" t="str">
            <v>*</v>
          </cell>
          <cell r="I377" t="str">
            <v>Electric Safety Analyzer(232D)</v>
          </cell>
          <cell r="N377">
            <v>0</v>
          </cell>
          <cell r="O377">
            <v>0</v>
          </cell>
          <cell r="P377">
            <v>0</v>
          </cell>
          <cell r="Q377">
            <v>0</v>
          </cell>
          <cell r="R377">
            <v>0</v>
          </cell>
          <cell r="S377">
            <v>50</v>
          </cell>
          <cell r="T377">
            <v>0</v>
          </cell>
          <cell r="U377">
            <v>0</v>
          </cell>
          <cell r="V377">
            <v>50</v>
          </cell>
          <cell r="W377">
            <v>0</v>
          </cell>
          <cell r="X377">
            <v>0</v>
          </cell>
          <cell r="Z377">
            <v>0</v>
          </cell>
          <cell r="AD377">
            <v>0</v>
          </cell>
          <cell r="AE377">
            <v>50</v>
          </cell>
          <cell r="AF377">
            <v>10232.120000000001</v>
          </cell>
          <cell r="AG377">
            <v>11870</v>
          </cell>
          <cell r="AH377">
            <v>11820</v>
          </cell>
          <cell r="AI377">
            <v>1637.8799999999992</v>
          </cell>
          <cell r="AJ377">
            <v>4.2122999157540014E-3</v>
          </cell>
          <cell r="AK377">
            <v>10232.120000000001</v>
          </cell>
          <cell r="AL377">
            <v>11870</v>
          </cell>
          <cell r="AM377">
            <v>10268.799999999999</v>
          </cell>
          <cell r="AO377">
            <v>-50</v>
          </cell>
          <cell r="AP377">
            <v>36.679999999998472</v>
          </cell>
          <cell r="AQ377">
            <v>1601.2000000000007</v>
          </cell>
          <cell r="AR377">
            <v>0.86510530749789383</v>
          </cell>
          <cell r="AS377">
            <v>0</v>
          </cell>
          <cell r="AT377">
            <v>0</v>
          </cell>
          <cell r="AU377" t="str">
            <v>*</v>
          </cell>
          <cell r="AW377" t="str">
            <v/>
          </cell>
          <cell r="AX377" t="str">
            <v>Yes</v>
          </cell>
          <cell r="AY377" t="str">
            <v>The release of new models were delayed</v>
          </cell>
          <cell r="BA377">
            <v>0</v>
          </cell>
          <cell r="BB377">
            <v>0</v>
          </cell>
          <cell r="BC377">
            <v>1637.8799999999992</v>
          </cell>
          <cell r="BE377">
            <v>0</v>
          </cell>
          <cell r="BH377">
            <v>36.679999999998472</v>
          </cell>
          <cell r="BI377">
            <v>0</v>
          </cell>
          <cell r="BJ377">
            <v>0</v>
          </cell>
          <cell r="BK377">
            <v>0</v>
          </cell>
          <cell r="BL377">
            <v>0</v>
          </cell>
          <cell r="BM377">
            <v>0</v>
          </cell>
        </row>
        <row r="378">
          <cell r="B378" t="str">
            <v>2007-GEN-203</v>
          </cell>
          <cell r="C378" t="str">
            <v>Hosp. Routine Repl. FY07 C/O</v>
          </cell>
          <cell r="D378" t="str">
            <v>Hospital Replacement Budget</v>
          </cell>
          <cell r="E378" t="str">
            <v>Prior Years Routine Replacement</v>
          </cell>
          <cell r="H378" t="str">
            <v>*</v>
          </cell>
          <cell r="I378" t="str">
            <v>Testers, Vaporizer (F1/F2) x 2</v>
          </cell>
          <cell r="N378">
            <v>0</v>
          </cell>
          <cell r="O378">
            <v>4888.29</v>
          </cell>
          <cell r="P378">
            <v>0</v>
          </cell>
          <cell r="Q378">
            <v>0</v>
          </cell>
          <cell r="R378">
            <v>4888.29</v>
          </cell>
          <cell r="S378">
            <v>0</v>
          </cell>
          <cell r="T378">
            <v>0</v>
          </cell>
          <cell r="U378">
            <v>0</v>
          </cell>
          <cell r="V378">
            <v>0</v>
          </cell>
          <cell r="W378">
            <v>0</v>
          </cell>
          <cell r="X378">
            <v>0</v>
          </cell>
          <cell r="Z378">
            <v>0</v>
          </cell>
          <cell r="AD378">
            <v>0</v>
          </cell>
          <cell r="AE378">
            <v>4888.29</v>
          </cell>
          <cell r="AF378">
            <v>4888.29</v>
          </cell>
          <cell r="AG378">
            <v>9310</v>
          </cell>
          <cell r="AH378">
            <v>4421.71</v>
          </cell>
          <cell r="AI378">
            <v>4421.71</v>
          </cell>
          <cell r="AJ378">
            <v>0.52505800214822773</v>
          </cell>
          <cell r="AK378">
            <v>4888.29</v>
          </cell>
          <cell r="AL378">
            <v>9310</v>
          </cell>
          <cell r="AM378">
            <v>4849.4399999999996</v>
          </cell>
          <cell r="AO378">
            <v>-4888.29</v>
          </cell>
          <cell r="AP378">
            <v>-38.850000000000364</v>
          </cell>
          <cell r="AQ378">
            <v>4460.5600000000004</v>
          </cell>
          <cell r="AR378">
            <v>0.52088506981740057</v>
          </cell>
          <cell r="AS378">
            <v>0</v>
          </cell>
          <cell r="AT378">
            <v>0</v>
          </cell>
          <cell r="AU378" t="str">
            <v>*</v>
          </cell>
          <cell r="AW378" t="str">
            <v/>
          </cell>
          <cell r="AX378" t="str">
            <v>Yes</v>
          </cell>
          <cell r="AY378" t="str">
            <v>There was a recall on the ordered tester</v>
          </cell>
          <cell r="BA378">
            <v>0</v>
          </cell>
          <cell r="BB378">
            <v>0</v>
          </cell>
          <cell r="BC378">
            <v>4421.71</v>
          </cell>
          <cell r="BE378">
            <v>0</v>
          </cell>
          <cell r="BH378">
            <v>0</v>
          </cell>
          <cell r="BI378">
            <v>0</v>
          </cell>
          <cell r="BJ378">
            <v>0</v>
          </cell>
          <cell r="BK378">
            <v>0</v>
          </cell>
          <cell r="BL378">
            <v>0</v>
          </cell>
          <cell r="BM378">
            <v>0</v>
          </cell>
        </row>
        <row r="379">
          <cell r="B379" t="str">
            <v>2007-GEN-204</v>
          </cell>
          <cell r="C379" t="str">
            <v>Hosp. Routine Repl. FY07 C/O</v>
          </cell>
          <cell r="D379" t="str">
            <v>Hospital Replacement Budget</v>
          </cell>
          <cell r="E379" t="str">
            <v>Prior Years Routine Replacement</v>
          </cell>
          <cell r="H379" t="str">
            <v>*</v>
          </cell>
          <cell r="I379" t="str">
            <v>Double Door Crescor Carts</v>
          </cell>
          <cell r="N379">
            <v>0</v>
          </cell>
          <cell r="O379">
            <v>0</v>
          </cell>
          <cell r="P379">
            <v>0</v>
          </cell>
          <cell r="Q379">
            <v>0</v>
          </cell>
          <cell r="R379">
            <v>0</v>
          </cell>
          <cell r="S379">
            <v>0</v>
          </cell>
          <cell r="T379">
            <v>21622.06</v>
          </cell>
          <cell r="U379">
            <v>1783.82</v>
          </cell>
          <cell r="V379">
            <v>23405.88</v>
          </cell>
          <cell r="W379">
            <v>0</v>
          </cell>
          <cell r="X379">
            <v>0</v>
          </cell>
          <cell r="Z379">
            <v>0</v>
          </cell>
          <cell r="AD379">
            <v>0</v>
          </cell>
          <cell r="AE379">
            <v>23405.88</v>
          </cell>
          <cell r="AF379">
            <v>23405.88</v>
          </cell>
          <cell r="AG379">
            <v>23274</v>
          </cell>
          <cell r="AH379">
            <v>-131.88000000000102</v>
          </cell>
          <cell r="AI379">
            <v>-131.88000000000102</v>
          </cell>
          <cell r="AJ379">
            <v>1.005666408868265</v>
          </cell>
          <cell r="AK379">
            <v>23405.88</v>
          </cell>
          <cell r="AL379">
            <v>23274</v>
          </cell>
          <cell r="AM379">
            <v>23274</v>
          </cell>
          <cell r="AO379">
            <v>-23405.88</v>
          </cell>
          <cell r="AP379">
            <v>-131.88000000000102</v>
          </cell>
          <cell r="AQ379">
            <v>0</v>
          </cell>
          <cell r="AR379">
            <v>1</v>
          </cell>
          <cell r="AS379">
            <v>0</v>
          </cell>
          <cell r="AT379">
            <v>0</v>
          </cell>
          <cell r="AU379" t="str">
            <v>*</v>
          </cell>
          <cell r="AW379" t="str">
            <v/>
          </cell>
          <cell r="AX379" t="str">
            <v>No</v>
          </cell>
          <cell r="AY379" t="str">
            <v>Finished</v>
          </cell>
          <cell r="BA379">
            <v>0</v>
          </cell>
          <cell r="BB379">
            <v>-131.88000000000102</v>
          </cell>
          <cell r="BC379">
            <v>0</v>
          </cell>
          <cell r="BE379">
            <v>0</v>
          </cell>
          <cell r="BH379">
            <v>0</v>
          </cell>
          <cell r="BI379">
            <v>-131.88000000000102</v>
          </cell>
          <cell r="BJ379">
            <v>131.88000000000102</v>
          </cell>
          <cell r="BK379">
            <v>0</v>
          </cell>
          <cell r="BL379">
            <v>-131.88000000000102</v>
          </cell>
          <cell r="BM379">
            <v>-131.88000000000102</v>
          </cell>
        </row>
        <row r="380">
          <cell r="B380" t="str">
            <v>2007-GEN-206</v>
          </cell>
          <cell r="C380" t="str">
            <v>Hosp. Routine Repl. FY07 C/O</v>
          </cell>
          <cell r="D380" t="str">
            <v>Hospital Replacement Budget</v>
          </cell>
          <cell r="E380" t="str">
            <v>Prior Years Routine Replacement</v>
          </cell>
          <cell r="H380" t="str">
            <v>*</v>
          </cell>
          <cell r="I380" t="str">
            <v>Housekeeping cleaning eqpmt</v>
          </cell>
          <cell r="N380">
            <v>0</v>
          </cell>
          <cell r="O380">
            <v>0</v>
          </cell>
          <cell r="P380">
            <v>0</v>
          </cell>
          <cell r="Q380">
            <v>0</v>
          </cell>
          <cell r="R380">
            <v>0</v>
          </cell>
          <cell r="S380">
            <v>0</v>
          </cell>
          <cell r="T380">
            <v>0</v>
          </cell>
          <cell r="U380">
            <v>0</v>
          </cell>
          <cell r="V380">
            <v>0</v>
          </cell>
          <cell r="W380">
            <v>0</v>
          </cell>
          <cell r="X380">
            <v>0</v>
          </cell>
          <cell r="Z380">
            <v>0</v>
          </cell>
          <cell r="AD380">
            <v>0</v>
          </cell>
          <cell r="AE380">
            <v>0</v>
          </cell>
          <cell r="AF380">
            <v>6103.43</v>
          </cell>
          <cell r="AG380">
            <v>6480</v>
          </cell>
          <cell r="AH380">
            <v>6480</v>
          </cell>
          <cell r="AI380">
            <v>376.56999999999971</v>
          </cell>
          <cell r="AJ380">
            <v>0</v>
          </cell>
          <cell r="AK380">
            <v>6103.43</v>
          </cell>
          <cell r="AL380">
            <v>6480</v>
          </cell>
          <cell r="AM380">
            <v>6479.6950000000006</v>
          </cell>
          <cell r="AO380">
            <v>0</v>
          </cell>
          <cell r="AP380">
            <v>376.26500000000033</v>
          </cell>
          <cell r="AQ380">
            <v>0.30499999999938154</v>
          </cell>
          <cell r="AR380">
            <v>0.99995293209876557</v>
          </cell>
          <cell r="AS380">
            <v>0</v>
          </cell>
          <cell r="AT380">
            <v>0</v>
          </cell>
          <cell r="AU380" t="str">
            <v>*</v>
          </cell>
          <cell r="AW380" t="str">
            <v/>
          </cell>
          <cell r="AX380" t="str">
            <v>No</v>
          </cell>
          <cell r="AY380" t="str">
            <v>purchase req. went to accounting last month</v>
          </cell>
          <cell r="BA380">
            <v>-6480</v>
          </cell>
          <cell r="BB380">
            <v>0</v>
          </cell>
          <cell r="BC380">
            <v>0</v>
          </cell>
          <cell r="BD380">
            <v>-376.56999999999971</v>
          </cell>
          <cell r="BE380">
            <v>0</v>
          </cell>
          <cell r="BH380">
            <v>376.26500000000033</v>
          </cell>
          <cell r="BI380">
            <v>0</v>
          </cell>
          <cell r="BJ380">
            <v>-376.56999999999971</v>
          </cell>
          <cell r="BK380">
            <v>6479.6950000000006</v>
          </cell>
          <cell r="BL380">
            <v>376.56999999999971</v>
          </cell>
          <cell r="BM380">
            <v>0</v>
          </cell>
          <cell r="BN380" t="str">
            <v>Carryover remaining commitments after LTD spending or cancel Pos</v>
          </cell>
        </row>
        <row r="381">
          <cell r="B381" t="str">
            <v>2007-OPS-419</v>
          </cell>
          <cell r="C381" t="str">
            <v>Hosp. Routine Repl. FY07 C/O</v>
          </cell>
          <cell r="D381" t="str">
            <v>Hospital Replacement Budget</v>
          </cell>
          <cell r="E381" t="str">
            <v>Prior Years Routine Replacement</v>
          </cell>
          <cell r="H381" t="str">
            <v>*</v>
          </cell>
          <cell r="I381" t="str">
            <v>153533-Upgrade Elevator Door</v>
          </cell>
          <cell r="N381">
            <v>76964</v>
          </cell>
          <cell r="O381">
            <v>0</v>
          </cell>
          <cell r="P381">
            <v>0</v>
          </cell>
          <cell r="Q381">
            <v>0</v>
          </cell>
          <cell r="R381">
            <v>0</v>
          </cell>
          <cell r="S381">
            <v>0</v>
          </cell>
          <cell r="T381">
            <v>0</v>
          </cell>
          <cell r="U381">
            <v>0</v>
          </cell>
          <cell r="V381">
            <v>0</v>
          </cell>
          <cell r="W381">
            <v>0</v>
          </cell>
          <cell r="X381">
            <v>0</v>
          </cell>
          <cell r="Z381">
            <v>0</v>
          </cell>
          <cell r="AD381">
            <v>0</v>
          </cell>
          <cell r="AE381">
            <v>0</v>
          </cell>
          <cell r="AF381">
            <v>0</v>
          </cell>
          <cell r="AG381">
            <v>179583</v>
          </cell>
          <cell r="AH381">
            <v>179583</v>
          </cell>
          <cell r="AI381">
            <v>179583</v>
          </cell>
          <cell r="AJ381">
            <v>0</v>
          </cell>
          <cell r="AK381">
            <v>76964</v>
          </cell>
          <cell r="AL381">
            <v>256547</v>
          </cell>
          <cell r="AM381">
            <v>256547</v>
          </cell>
          <cell r="AO381">
            <v>0</v>
          </cell>
          <cell r="AP381">
            <v>179583</v>
          </cell>
          <cell r="AQ381">
            <v>0</v>
          </cell>
          <cell r="AR381">
            <v>1</v>
          </cell>
          <cell r="AS381">
            <v>0</v>
          </cell>
          <cell r="AT381">
            <v>0</v>
          </cell>
          <cell r="AU381" t="str">
            <v>*</v>
          </cell>
          <cell r="AW381" t="str">
            <v/>
          </cell>
          <cell r="AX381" t="str">
            <v>Yes</v>
          </cell>
          <cell r="AY381" t="str">
            <v>waiting for ED lifelight to allow maintenance to go to elevator to work on 1 elevator</v>
          </cell>
          <cell r="BA381">
            <v>0</v>
          </cell>
          <cell r="BB381">
            <v>0</v>
          </cell>
          <cell r="BC381">
            <v>179583</v>
          </cell>
          <cell r="BE381">
            <v>0</v>
          </cell>
          <cell r="BH381">
            <v>179583</v>
          </cell>
          <cell r="BI381">
            <v>0</v>
          </cell>
          <cell r="BJ381">
            <v>0</v>
          </cell>
          <cell r="BK381">
            <v>0</v>
          </cell>
          <cell r="BL381">
            <v>0</v>
          </cell>
          <cell r="BM381">
            <v>0</v>
          </cell>
        </row>
        <row r="382">
          <cell r="B382" t="str">
            <v>2007-OPS-437</v>
          </cell>
          <cell r="C382" t="str">
            <v>Hosp. Routine Repl. FY07 C/O</v>
          </cell>
          <cell r="D382" t="str">
            <v>Hospital Replacement Budget</v>
          </cell>
          <cell r="E382" t="str">
            <v>Prior Years Routine Replacement</v>
          </cell>
          <cell r="H382" t="str">
            <v>*</v>
          </cell>
          <cell r="I382" t="str">
            <v>P7271-Hillview Bldg HVAC</v>
          </cell>
          <cell r="N382">
            <v>344886.57</v>
          </cell>
          <cell r="O382">
            <v>54280</v>
          </cell>
          <cell r="P382">
            <v>19056.45</v>
          </cell>
          <cell r="Q382">
            <v>0</v>
          </cell>
          <cell r="R382">
            <v>73336.45</v>
          </cell>
          <cell r="S382">
            <v>61277.66</v>
          </cell>
          <cell r="T382">
            <v>13479.6</v>
          </cell>
          <cell r="U382">
            <v>40900</v>
          </cell>
          <cell r="V382">
            <v>115657.26000000001</v>
          </cell>
          <cell r="W382">
            <v>0</v>
          </cell>
          <cell r="X382">
            <v>0</v>
          </cell>
          <cell r="Z382">
            <v>0</v>
          </cell>
          <cell r="AD382">
            <v>0</v>
          </cell>
          <cell r="AE382">
            <v>188993.71000000002</v>
          </cell>
          <cell r="AF382">
            <v>220437.91</v>
          </cell>
          <cell r="AG382">
            <v>273114</v>
          </cell>
          <cell r="AH382">
            <v>84120.289999999979</v>
          </cell>
          <cell r="AI382">
            <v>52676.09</v>
          </cell>
          <cell r="AJ382">
            <v>0.69199568678280876</v>
          </cell>
          <cell r="AK382">
            <v>565324.48</v>
          </cell>
          <cell r="AL382">
            <v>618000</v>
          </cell>
          <cell r="AM382">
            <v>566164.75</v>
          </cell>
          <cell r="AN382">
            <v>4731</v>
          </cell>
          <cell r="AO382">
            <v>-184262.71000000002</v>
          </cell>
          <cell r="AP382">
            <v>840.27000000001863</v>
          </cell>
          <cell r="AQ382">
            <v>51835.25</v>
          </cell>
          <cell r="AR382">
            <v>0.91612419093851127</v>
          </cell>
          <cell r="AS382">
            <v>0</v>
          </cell>
          <cell r="AT382">
            <v>0</v>
          </cell>
          <cell r="AU382" t="str">
            <v>*</v>
          </cell>
          <cell r="AW382" t="str">
            <v/>
          </cell>
          <cell r="AX382" t="str">
            <v>No</v>
          </cell>
          <cell r="AY382" t="str">
            <v>Return funds per Brian Sholes</v>
          </cell>
          <cell r="BA382">
            <v>-84120.289999999979</v>
          </cell>
          <cell r="BB382">
            <v>0</v>
          </cell>
          <cell r="BC382">
            <v>0</v>
          </cell>
          <cell r="BD382">
            <v>-52676.09</v>
          </cell>
          <cell r="BE382">
            <v>0</v>
          </cell>
          <cell r="BH382">
            <v>840.27000000001863</v>
          </cell>
          <cell r="BI382">
            <v>0</v>
          </cell>
          <cell r="BJ382">
            <v>-52676.09</v>
          </cell>
          <cell r="BK382">
            <v>30016.47</v>
          </cell>
          <cell r="BL382">
            <v>52676.09</v>
          </cell>
          <cell r="BM382">
            <v>0</v>
          </cell>
          <cell r="BN382" t="str">
            <v>Carryover remaining commitments after LTD spending or cancel Pos</v>
          </cell>
        </row>
        <row r="383">
          <cell r="B383" t="str">
            <v>2007-OPS-458</v>
          </cell>
          <cell r="C383" t="str">
            <v>Hosp. Routine Repl. FY07 C/O</v>
          </cell>
          <cell r="D383" t="str">
            <v>Hospital Replacement Budget</v>
          </cell>
          <cell r="E383" t="str">
            <v>Prior Years Routine Replacement</v>
          </cell>
          <cell r="H383" t="str">
            <v>*</v>
          </cell>
          <cell r="I383" t="str">
            <v>0169569-Tecni-quip linen carts</v>
          </cell>
          <cell r="N383">
            <v>0</v>
          </cell>
          <cell r="O383">
            <v>7899.45</v>
          </cell>
          <cell r="P383">
            <v>0</v>
          </cell>
          <cell r="Q383">
            <v>0</v>
          </cell>
          <cell r="R383">
            <v>7899.45</v>
          </cell>
          <cell r="S383">
            <v>0</v>
          </cell>
          <cell r="T383">
            <v>0</v>
          </cell>
          <cell r="U383">
            <v>0</v>
          </cell>
          <cell r="V383">
            <v>0</v>
          </cell>
          <cell r="W383">
            <v>0</v>
          </cell>
          <cell r="X383">
            <v>0</v>
          </cell>
          <cell r="Z383">
            <v>0</v>
          </cell>
          <cell r="AD383">
            <v>0</v>
          </cell>
          <cell r="AE383">
            <v>7899.45</v>
          </cell>
          <cell r="AF383">
            <v>7899.45</v>
          </cell>
          <cell r="AG383">
            <v>7899</v>
          </cell>
          <cell r="AH383">
            <v>-0.4499999999998181</v>
          </cell>
          <cell r="AI383">
            <v>-0.4499999999998181</v>
          </cell>
          <cell r="AJ383">
            <v>1.0000569692366121</v>
          </cell>
          <cell r="AK383">
            <v>7899.45</v>
          </cell>
          <cell r="AL383">
            <v>7899</v>
          </cell>
          <cell r="AM383">
            <v>7899.45</v>
          </cell>
          <cell r="AO383">
            <v>-7899.45</v>
          </cell>
          <cell r="AP383">
            <v>0</v>
          </cell>
          <cell r="AQ383">
            <v>-0.4499999999998181</v>
          </cell>
          <cell r="AR383">
            <v>1.0000569692366121</v>
          </cell>
          <cell r="AS383">
            <v>0</v>
          </cell>
          <cell r="AT383">
            <v>0</v>
          </cell>
          <cell r="AU383" t="str">
            <v>*</v>
          </cell>
          <cell r="AW383" t="str">
            <v/>
          </cell>
          <cell r="AX383" t="str">
            <v>No</v>
          </cell>
          <cell r="AY383" t="str">
            <v>No funds left over</v>
          </cell>
          <cell r="BA383">
            <v>0.4499999999998181</v>
          </cell>
          <cell r="BB383">
            <v>-0.4499999999998181</v>
          </cell>
          <cell r="BC383">
            <v>0</v>
          </cell>
          <cell r="BE383">
            <v>0</v>
          </cell>
          <cell r="BH383">
            <v>0</v>
          </cell>
          <cell r="BI383">
            <v>-0.4499999999998181</v>
          </cell>
          <cell r="BJ383">
            <v>0.4499999999998181</v>
          </cell>
          <cell r="BK383">
            <v>0</v>
          </cell>
          <cell r="BL383">
            <v>-0.4499999999998181</v>
          </cell>
          <cell r="BM383">
            <v>-0.4499999999998181</v>
          </cell>
        </row>
        <row r="384">
          <cell r="B384" t="str">
            <v>2007-OPS-495</v>
          </cell>
          <cell r="C384" t="str">
            <v>Hosp. Routine Repl. FY07 C/O</v>
          </cell>
          <cell r="D384" t="str">
            <v>Hospital Replacement Budget</v>
          </cell>
          <cell r="E384" t="str">
            <v>Prior Years Routine Replacement</v>
          </cell>
          <cell r="H384" t="str">
            <v>*</v>
          </cell>
          <cell r="I384" t="str">
            <v>0173997; 153560-Vacuum pump</v>
          </cell>
          <cell r="N384">
            <v>0</v>
          </cell>
          <cell r="O384">
            <v>43302.79</v>
          </cell>
          <cell r="P384">
            <v>33782.120000000003</v>
          </cell>
          <cell r="Q384">
            <v>0</v>
          </cell>
          <cell r="R384">
            <v>77084.91</v>
          </cell>
          <cell r="S384">
            <v>0</v>
          </cell>
          <cell r="T384">
            <v>0</v>
          </cell>
          <cell r="U384">
            <v>0</v>
          </cell>
          <cell r="V384">
            <v>0</v>
          </cell>
          <cell r="W384">
            <v>0</v>
          </cell>
          <cell r="X384">
            <v>0</v>
          </cell>
          <cell r="Z384">
            <v>0</v>
          </cell>
          <cell r="AD384">
            <v>0</v>
          </cell>
          <cell r="AE384">
            <v>77084.91</v>
          </cell>
          <cell r="AF384">
            <v>77084.91</v>
          </cell>
          <cell r="AG384">
            <v>82978</v>
          </cell>
          <cell r="AH384">
            <v>5893.0899999999965</v>
          </cell>
          <cell r="AI384">
            <v>5893.0899999999965</v>
          </cell>
          <cell r="AJ384">
            <v>0.92898009110848667</v>
          </cell>
          <cell r="AK384">
            <v>77084.91</v>
          </cell>
          <cell r="AL384">
            <v>82978</v>
          </cell>
          <cell r="AM384">
            <v>82978.232500000013</v>
          </cell>
          <cell r="AO384">
            <v>-77084.91</v>
          </cell>
          <cell r="AP384">
            <v>5893.3225000000093</v>
          </cell>
          <cell r="AQ384">
            <v>-0.23250000001280569</v>
          </cell>
          <cell r="AR384">
            <v>1.0000028019475042</v>
          </cell>
          <cell r="AS384">
            <v>0</v>
          </cell>
          <cell r="AT384">
            <v>0</v>
          </cell>
          <cell r="AU384" t="str">
            <v>*</v>
          </cell>
          <cell r="AW384" t="str">
            <v/>
          </cell>
          <cell r="AX384" t="str">
            <v>No</v>
          </cell>
          <cell r="AY384" t="str">
            <v>Return funds</v>
          </cell>
          <cell r="BA384">
            <v>-5893.0899999999965</v>
          </cell>
          <cell r="BB384">
            <v>0</v>
          </cell>
          <cell r="BC384">
            <v>0</v>
          </cell>
          <cell r="BD384">
            <v>-5893.0899999999965</v>
          </cell>
          <cell r="BE384">
            <v>0</v>
          </cell>
          <cell r="BH384">
            <v>5893.3225000000093</v>
          </cell>
          <cell r="BI384">
            <v>0</v>
          </cell>
          <cell r="BJ384">
            <v>-5893.0899999999965</v>
          </cell>
          <cell r="BK384">
            <v>5893.3225000000093</v>
          </cell>
          <cell r="BL384">
            <v>5893.0899999999965</v>
          </cell>
          <cell r="BM384">
            <v>0</v>
          </cell>
          <cell r="BN384" t="str">
            <v>Carryover remaining commitments after LTD spending or cancel Pos</v>
          </cell>
        </row>
        <row r="385">
          <cell r="B385" t="str">
            <v>2007-OPS-502</v>
          </cell>
          <cell r="C385" t="str">
            <v>Hosp. Routine Repl. FY07 C/O</v>
          </cell>
          <cell r="D385" t="str">
            <v>Hospital Replacement Budget</v>
          </cell>
          <cell r="E385" t="str">
            <v>Prior Years Routine Replacement</v>
          </cell>
          <cell r="H385" t="str">
            <v>*</v>
          </cell>
          <cell r="I385" t="str">
            <v>Upgrade Boswell bldg-electric</v>
          </cell>
          <cell r="N385">
            <v>0</v>
          </cell>
          <cell r="O385">
            <v>0</v>
          </cell>
          <cell r="P385">
            <v>0</v>
          </cell>
          <cell r="Q385">
            <v>0</v>
          </cell>
          <cell r="R385">
            <v>0</v>
          </cell>
          <cell r="S385">
            <v>0</v>
          </cell>
          <cell r="T385">
            <v>0</v>
          </cell>
          <cell r="U385">
            <v>0</v>
          </cell>
          <cell r="V385">
            <v>0</v>
          </cell>
          <cell r="W385">
            <v>0</v>
          </cell>
          <cell r="X385">
            <v>0</v>
          </cell>
          <cell r="Z385">
            <v>0</v>
          </cell>
          <cell r="AD385">
            <v>0</v>
          </cell>
          <cell r="AE385">
            <v>0</v>
          </cell>
          <cell r="AF385">
            <v>0</v>
          </cell>
          <cell r="AG385">
            <v>19056</v>
          </cell>
          <cell r="AH385">
            <v>19056</v>
          </cell>
          <cell r="AI385">
            <v>19056</v>
          </cell>
          <cell r="AJ385">
            <v>0</v>
          </cell>
          <cell r="AK385">
            <v>0</v>
          </cell>
          <cell r="AL385">
            <v>19056</v>
          </cell>
          <cell r="AM385">
            <v>0</v>
          </cell>
          <cell r="AO385">
            <v>0</v>
          </cell>
          <cell r="AP385">
            <v>0</v>
          </cell>
          <cell r="AQ385">
            <v>19056</v>
          </cell>
          <cell r="AR385">
            <v>0</v>
          </cell>
          <cell r="AS385">
            <v>0</v>
          </cell>
          <cell r="AT385">
            <v>0</v>
          </cell>
          <cell r="AU385" t="str">
            <v>*</v>
          </cell>
          <cell r="AW385" t="str">
            <v>No PRs</v>
          </cell>
          <cell r="AX385" t="str">
            <v>Yes</v>
          </cell>
          <cell r="AY385" t="str">
            <v>Howard Berry will be paying some outstanding invoices</v>
          </cell>
          <cell r="BA385">
            <v>0</v>
          </cell>
          <cell r="BB385">
            <v>0</v>
          </cell>
          <cell r="BC385">
            <v>19056</v>
          </cell>
          <cell r="BE385">
            <v>0</v>
          </cell>
          <cell r="BH385">
            <v>0</v>
          </cell>
          <cell r="BI385">
            <v>0</v>
          </cell>
          <cell r="BJ385">
            <v>0</v>
          </cell>
          <cell r="BK385">
            <v>0</v>
          </cell>
          <cell r="BL385">
            <v>0</v>
          </cell>
          <cell r="BM385">
            <v>0</v>
          </cell>
        </row>
        <row r="386">
          <cell r="B386" t="str">
            <v>2007-OPS-512</v>
          </cell>
          <cell r="C386" t="str">
            <v>Hosp. Routine Repl. FY07 C/O</v>
          </cell>
          <cell r="D386" t="str">
            <v>Hospital Replacement Budget</v>
          </cell>
          <cell r="E386" t="str">
            <v>Prior Years Routine Replacement</v>
          </cell>
          <cell r="H386" t="str">
            <v>*</v>
          </cell>
          <cell r="I386" t="str">
            <v>M0132467-Bogen overhead paging</v>
          </cell>
          <cell r="N386">
            <v>0</v>
          </cell>
          <cell r="O386">
            <v>0</v>
          </cell>
          <cell r="P386">
            <v>0</v>
          </cell>
          <cell r="Q386">
            <v>0</v>
          </cell>
          <cell r="R386">
            <v>0</v>
          </cell>
          <cell r="S386">
            <v>0</v>
          </cell>
          <cell r="T386">
            <v>0</v>
          </cell>
          <cell r="U386">
            <v>0</v>
          </cell>
          <cell r="V386">
            <v>0</v>
          </cell>
          <cell r="W386">
            <v>0</v>
          </cell>
          <cell r="X386">
            <v>0</v>
          </cell>
          <cell r="Z386">
            <v>0</v>
          </cell>
          <cell r="AD386">
            <v>0</v>
          </cell>
          <cell r="AE386">
            <v>0</v>
          </cell>
          <cell r="AF386">
            <v>0</v>
          </cell>
          <cell r="AG386">
            <v>117035</v>
          </cell>
          <cell r="AH386">
            <v>117035</v>
          </cell>
          <cell r="AI386">
            <v>117035</v>
          </cell>
          <cell r="AJ386">
            <v>0</v>
          </cell>
          <cell r="AK386">
            <v>0</v>
          </cell>
          <cell r="AL386">
            <v>117035</v>
          </cell>
          <cell r="AM386">
            <v>117035.08</v>
          </cell>
          <cell r="AO386">
            <v>0</v>
          </cell>
          <cell r="AP386">
            <v>117035.08</v>
          </cell>
          <cell r="AQ386">
            <v>-8.000000000174623E-2</v>
          </cell>
          <cell r="AR386">
            <v>1.0000006835562012</v>
          </cell>
          <cell r="AS386">
            <v>0</v>
          </cell>
          <cell r="AT386">
            <v>0</v>
          </cell>
          <cell r="AU386" t="str">
            <v>*</v>
          </cell>
          <cell r="AW386" t="str">
            <v/>
          </cell>
          <cell r="AX386" t="str">
            <v>Yes</v>
          </cell>
          <cell r="AY386" t="str">
            <v>Received parts, waiting for installation</v>
          </cell>
          <cell r="BA386">
            <v>0</v>
          </cell>
          <cell r="BB386">
            <v>0</v>
          </cell>
          <cell r="BC386">
            <v>117035</v>
          </cell>
          <cell r="BE386">
            <v>0</v>
          </cell>
          <cell r="BH386">
            <v>117035.08</v>
          </cell>
          <cell r="BI386">
            <v>0</v>
          </cell>
          <cell r="BJ386">
            <v>0</v>
          </cell>
          <cell r="BK386">
            <v>0</v>
          </cell>
          <cell r="BL386">
            <v>0</v>
          </cell>
          <cell r="BM386">
            <v>0</v>
          </cell>
        </row>
        <row r="387">
          <cell r="B387" t="str">
            <v>2007-OPS-519</v>
          </cell>
          <cell r="C387" t="str">
            <v>Hosp. Routine Repl. FY07 C/O</v>
          </cell>
          <cell r="D387" t="str">
            <v>Hospital Replacement Budget</v>
          </cell>
          <cell r="E387" t="str">
            <v>Prior Years Routine Replacement</v>
          </cell>
          <cell r="H387" t="str">
            <v>*</v>
          </cell>
          <cell r="I387" t="str">
            <v>M0132447-Propaq transp.monitor</v>
          </cell>
          <cell r="N387">
            <v>0</v>
          </cell>
          <cell r="O387">
            <v>0</v>
          </cell>
          <cell r="P387">
            <v>0</v>
          </cell>
          <cell r="Q387">
            <v>0</v>
          </cell>
          <cell r="R387">
            <v>0</v>
          </cell>
          <cell r="S387">
            <v>0</v>
          </cell>
          <cell r="T387">
            <v>0</v>
          </cell>
          <cell r="U387">
            <v>0</v>
          </cell>
          <cell r="V387">
            <v>0</v>
          </cell>
          <cell r="W387">
            <v>0</v>
          </cell>
          <cell r="X387">
            <v>0</v>
          </cell>
          <cell r="Z387">
            <v>0</v>
          </cell>
          <cell r="AD387">
            <v>0</v>
          </cell>
          <cell r="AE387">
            <v>0</v>
          </cell>
          <cell r="AF387">
            <v>0</v>
          </cell>
          <cell r="AG387">
            <v>1548</v>
          </cell>
          <cell r="AH387">
            <v>1548</v>
          </cell>
          <cell r="AI387">
            <v>1548</v>
          </cell>
          <cell r="AJ387">
            <v>0</v>
          </cell>
          <cell r="AK387">
            <v>0</v>
          </cell>
          <cell r="AL387">
            <v>1548</v>
          </cell>
          <cell r="AM387">
            <v>1547.72</v>
          </cell>
          <cell r="AO387">
            <v>0</v>
          </cell>
          <cell r="AP387">
            <v>1547.72</v>
          </cell>
          <cell r="AQ387">
            <v>0.27999999999997272</v>
          </cell>
          <cell r="AR387">
            <v>0.99981912144702845</v>
          </cell>
          <cell r="AS387">
            <v>0</v>
          </cell>
          <cell r="AT387">
            <v>0</v>
          </cell>
          <cell r="AU387" t="str">
            <v>*</v>
          </cell>
          <cell r="AW387" t="str">
            <v/>
          </cell>
          <cell r="AX387" t="str">
            <v>No</v>
          </cell>
          <cell r="AY387" t="str">
            <v>Retun funds</v>
          </cell>
          <cell r="BA387">
            <v>-1548</v>
          </cell>
          <cell r="BB387">
            <v>0</v>
          </cell>
          <cell r="BC387">
            <v>0</v>
          </cell>
          <cell r="BD387">
            <v>-1548</v>
          </cell>
          <cell r="BE387">
            <v>0</v>
          </cell>
          <cell r="BH387">
            <v>1547.72</v>
          </cell>
          <cell r="BI387">
            <v>0</v>
          </cell>
          <cell r="BJ387">
            <v>-1548</v>
          </cell>
          <cell r="BK387">
            <v>0</v>
          </cell>
          <cell r="BL387">
            <v>1548</v>
          </cell>
          <cell r="BM387">
            <v>0</v>
          </cell>
        </row>
        <row r="388">
          <cell r="B388" t="str">
            <v>2008-GEN-001</v>
          </cell>
          <cell r="C388" t="str">
            <v>Hosp. Routine Repl. FY08 C/O</v>
          </cell>
          <cell r="D388" t="str">
            <v>Hospital Replacement Budget</v>
          </cell>
          <cell r="E388" t="str">
            <v>Prior Years Routine Replacement</v>
          </cell>
          <cell r="H388" t="str">
            <v>*</v>
          </cell>
          <cell r="I388" t="str">
            <v>Sneez Guard for Café (x6)</v>
          </cell>
          <cell r="O388">
            <v>0</v>
          </cell>
          <cell r="P388">
            <v>0</v>
          </cell>
          <cell r="Q388">
            <v>0</v>
          </cell>
          <cell r="R388">
            <v>0</v>
          </cell>
          <cell r="S388">
            <v>0</v>
          </cell>
          <cell r="T388">
            <v>0</v>
          </cell>
          <cell r="U388">
            <v>0</v>
          </cell>
          <cell r="V388">
            <v>0</v>
          </cell>
          <cell r="W388">
            <v>0</v>
          </cell>
          <cell r="X388">
            <v>0</v>
          </cell>
          <cell r="Z388">
            <v>0</v>
          </cell>
          <cell r="AD388">
            <v>0</v>
          </cell>
          <cell r="AE388">
            <v>0</v>
          </cell>
          <cell r="AF388">
            <v>0</v>
          </cell>
          <cell r="AG388">
            <v>31067</v>
          </cell>
          <cell r="AH388">
            <v>31067</v>
          </cell>
          <cell r="AI388">
            <v>31067</v>
          </cell>
          <cell r="AJ388">
            <v>0</v>
          </cell>
          <cell r="AK388">
            <v>0</v>
          </cell>
          <cell r="AL388">
            <v>31067</v>
          </cell>
          <cell r="AM388">
            <v>31067</v>
          </cell>
          <cell r="AN388">
            <v>31067</v>
          </cell>
          <cell r="AO388">
            <v>31067</v>
          </cell>
          <cell r="AP388">
            <v>31067</v>
          </cell>
          <cell r="AQ388">
            <v>0</v>
          </cell>
          <cell r="AR388">
            <v>1</v>
          </cell>
          <cell r="AS388">
            <v>0</v>
          </cell>
          <cell r="AT388">
            <v>0</v>
          </cell>
          <cell r="AU388" t="str">
            <v>*</v>
          </cell>
          <cell r="AW388" t="str">
            <v/>
          </cell>
          <cell r="AX388" t="str">
            <v>Yes</v>
          </cell>
          <cell r="AY388" t="str">
            <v>PR went to Purchasing last week</v>
          </cell>
          <cell r="BA388">
            <v>0</v>
          </cell>
          <cell r="BB388">
            <v>0</v>
          </cell>
          <cell r="BC388">
            <v>31067</v>
          </cell>
          <cell r="BE388">
            <v>0</v>
          </cell>
          <cell r="BH388">
            <v>31067</v>
          </cell>
          <cell r="BI388">
            <v>0</v>
          </cell>
          <cell r="BJ388">
            <v>0</v>
          </cell>
          <cell r="BK388">
            <v>0</v>
          </cell>
          <cell r="BL388">
            <v>0</v>
          </cell>
          <cell r="BM388">
            <v>0</v>
          </cell>
        </row>
        <row r="389">
          <cell r="B389" t="str">
            <v>2008-GEN-002</v>
          </cell>
          <cell r="C389" t="str">
            <v>Hosp. Routine Repl. FY08 C/O</v>
          </cell>
          <cell r="D389" t="str">
            <v>Hospital Replacement Budget</v>
          </cell>
          <cell r="E389" t="str">
            <v>Prior Years Routine Replacement</v>
          </cell>
          <cell r="H389" t="str">
            <v>*</v>
          </cell>
          <cell r="I389" t="str">
            <v>Roofing West Pavilion</v>
          </cell>
          <cell r="O389">
            <v>0</v>
          </cell>
          <cell r="P389">
            <v>0</v>
          </cell>
          <cell r="Q389">
            <v>0</v>
          </cell>
          <cell r="R389">
            <v>0</v>
          </cell>
          <cell r="S389">
            <v>0</v>
          </cell>
          <cell r="T389">
            <v>6000</v>
          </cell>
          <cell r="U389">
            <v>0</v>
          </cell>
          <cell r="V389">
            <v>6000</v>
          </cell>
          <cell r="W389">
            <v>230858.1</v>
          </cell>
          <cell r="X389">
            <v>124295.1</v>
          </cell>
          <cell r="Z389">
            <v>355153.2</v>
          </cell>
          <cell r="AD389">
            <v>0</v>
          </cell>
          <cell r="AE389">
            <v>361153.2</v>
          </cell>
          <cell r="AF389">
            <v>412660</v>
          </cell>
          <cell r="AG389">
            <v>488749</v>
          </cell>
          <cell r="AH389">
            <v>127595.79999999999</v>
          </cell>
          <cell r="AI389">
            <v>76089</v>
          </cell>
          <cell r="AJ389">
            <v>0.73893389040182178</v>
          </cell>
          <cell r="AK389">
            <v>412660</v>
          </cell>
          <cell r="AL389">
            <v>488749</v>
          </cell>
          <cell r="AM389">
            <v>416710</v>
          </cell>
          <cell r="AN389">
            <v>413710</v>
          </cell>
          <cell r="AO389">
            <v>52556.799999999988</v>
          </cell>
          <cell r="AP389">
            <v>4050</v>
          </cell>
          <cell r="AQ389">
            <v>72039</v>
          </cell>
          <cell r="AR389">
            <v>0.85260532502368291</v>
          </cell>
          <cell r="AS389">
            <v>0</v>
          </cell>
          <cell r="AT389">
            <v>0</v>
          </cell>
          <cell r="AU389" t="str">
            <v>*</v>
          </cell>
          <cell r="AW389" t="str">
            <v/>
          </cell>
          <cell r="AX389" t="str">
            <v>No</v>
          </cell>
          <cell r="AY389" t="str">
            <v>Return funds at Aug 31, 2008</v>
          </cell>
          <cell r="BA389">
            <v>-127595.79999999999</v>
          </cell>
          <cell r="BB389">
            <v>0</v>
          </cell>
          <cell r="BC389">
            <v>0</v>
          </cell>
          <cell r="BD389">
            <v>-76089</v>
          </cell>
          <cell r="BE389">
            <v>0</v>
          </cell>
          <cell r="BH389">
            <v>4050</v>
          </cell>
          <cell r="BI389">
            <v>0</v>
          </cell>
          <cell r="BJ389">
            <v>-76089</v>
          </cell>
          <cell r="BK389">
            <v>45026.8</v>
          </cell>
          <cell r="BL389">
            <v>76089</v>
          </cell>
          <cell r="BM389">
            <v>0</v>
          </cell>
          <cell r="BN389" t="str">
            <v>Carryover remaining commitments after LTD spending or cancel Pos</v>
          </cell>
        </row>
        <row r="390">
          <cell r="B390" t="str">
            <v>2008-GEN-003</v>
          </cell>
          <cell r="C390" t="str">
            <v>Hosp. Routine Repl. FY08 C/O</v>
          </cell>
          <cell r="D390" t="str">
            <v>Hospital Replacement Budget</v>
          </cell>
          <cell r="E390" t="str">
            <v>Prior Years Routine Replacement</v>
          </cell>
          <cell r="H390" t="str">
            <v>*</v>
          </cell>
          <cell r="I390" t="str">
            <v>Upgrade Nursing Unit Pods</v>
          </cell>
          <cell r="O390">
            <v>0</v>
          </cell>
          <cell r="P390">
            <v>0</v>
          </cell>
          <cell r="Q390">
            <v>0</v>
          </cell>
          <cell r="R390">
            <v>0</v>
          </cell>
          <cell r="S390">
            <v>0</v>
          </cell>
          <cell r="T390">
            <v>92394</v>
          </cell>
          <cell r="U390">
            <v>17954</v>
          </cell>
          <cell r="V390">
            <v>110348</v>
          </cell>
          <cell r="W390">
            <v>0</v>
          </cell>
          <cell r="X390">
            <v>0</v>
          </cell>
          <cell r="Z390">
            <v>0</v>
          </cell>
          <cell r="AD390">
            <v>0</v>
          </cell>
          <cell r="AE390">
            <v>110348</v>
          </cell>
          <cell r="AF390">
            <v>110348</v>
          </cell>
          <cell r="AG390">
            <v>243000</v>
          </cell>
          <cell r="AH390">
            <v>132652</v>
          </cell>
          <cell r="AI390">
            <v>132652</v>
          </cell>
          <cell r="AJ390">
            <v>0.45410699588477366</v>
          </cell>
          <cell r="AK390">
            <v>110348</v>
          </cell>
          <cell r="AL390">
            <v>243000</v>
          </cell>
          <cell r="AM390">
            <v>125335</v>
          </cell>
          <cell r="AN390">
            <v>125335</v>
          </cell>
          <cell r="AO390">
            <v>14987</v>
          </cell>
          <cell r="AP390">
            <v>14987</v>
          </cell>
          <cell r="AQ390">
            <v>117665</v>
          </cell>
          <cell r="AR390">
            <v>0.51578189300411525</v>
          </cell>
          <cell r="AS390">
            <v>0</v>
          </cell>
          <cell r="AT390">
            <v>0</v>
          </cell>
          <cell r="AU390" t="str">
            <v>*</v>
          </cell>
          <cell r="AW390" t="str">
            <v/>
          </cell>
          <cell r="AX390" t="str">
            <v>No</v>
          </cell>
          <cell r="AY390" t="str">
            <v>Return funds at Aug 31, 2008</v>
          </cell>
          <cell r="BA390">
            <v>-132652</v>
          </cell>
          <cell r="BB390">
            <v>0</v>
          </cell>
          <cell r="BC390">
            <v>0</v>
          </cell>
          <cell r="BD390">
            <v>-132652</v>
          </cell>
          <cell r="BE390">
            <v>0</v>
          </cell>
          <cell r="BH390">
            <v>14987</v>
          </cell>
          <cell r="BI390">
            <v>0</v>
          </cell>
          <cell r="BJ390">
            <v>-132652</v>
          </cell>
          <cell r="BK390">
            <v>0</v>
          </cell>
          <cell r="BL390">
            <v>132652</v>
          </cell>
          <cell r="BM390">
            <v>0</v>
          </cell>
        </row>
        <row r="391">
          <cell r="B391" t="str">
            <v>2008-GEN-004</v>
          </cell>
          <cell r="C391" t="str">
            <v>Hosp. Routine Repl. FY08 C/O</v>
          </cell>
          <cell r="D391" t="str">
            <v>Hospital Replacement Budget</v>
          </cell>
          <cell r="E391" t="str">
            <v>Prior Years Routine Replacement</v>
          </cell>
          <cell r="H391" t="str">
            <v>*</v>
          </cell>
          <cell r="I391" t="str">
            <v>Siemens HVAC Monitoring (x1)</v>
          </cell>
          <cell r="O391">
            <v>0</v>
          </cell>
          <cell r="P391">
            <v>0</v>
          </cell>
          <cell r="Q391">
            <v>0</v>
          </cell>
          <cell r="R391">
            <v>0</v>
          </cell>
          <cell r="S391">
            <v>0</v>
          </cell>
          <cell r="T391">
            <v>0</v>
          </cell>
          <cell r="U391">
            <v>0</v>
          </cell>
          <cell r="V391">
            <v>0</v>
          </cell>
          <cell r="W391">
            <v>0</v>
          </cell>
          <cell r="X391">
            <v>0</v>
          </cell>
          <cell r="Z391">
            <v>0</v>
          </cell>
          <cell r="AD391">
            <v>0</v>
          </cell>
          <cell r="AE391">
            <v>0</v>
          </cell>
          <cell r="AF391">
            <v>0</v>
          </cell>
          <cell r="AG391">
            <v>87277</v>
          </cell>
          <cell r="AH391">
            <v>87277</v>
          </cell>
          <cell r="AI391">
            <v>87277</v>
          </cell>
          <cell r="AJ391">
            <v>0</v>
          </cell>
          <cell r="AK391">
            <v>0</v>
          </cell>
          <cell r="AL391">
            <v>87277</v>
          </cell>
          <cell r="AM391">
            <v>0</v>
          </cell>
          <cell r="AO391">
            <v>0</v>
          </cell>
          <cell r="AP391">
            <v>0</v>
          </cell>
          <cell r="AQ391">
            <v>87277</v>
          </cell>
          <cell r="AR391">
            <v>0</v>
          </cell>
          <cell r="AS391">
            <v>0</v>
          </cell>
          <cell r="AT391">
            <v>0</v>
          </cell>
          <cell r="AU391" t="str">
            <v>*</v>
          </cell>
          <cell r="AW391" t="str">
            <v>No PRs</v>
          </cell>
          <cell r="AX391" t="str">
            <v>Yes</v>
          </cell>
          <cell r="AY391" t="str">
            <v>HVAC to monitor OR  humidity control</v>
          </cell>
          <cell r="BA391">
            <v>0</v>
          </cell>
          <cell r="BB391">
            <v>0</v>
          </cell>
          <cell r="BC391">
            <v>87277</v>
          </cell>
          <cell r="BE391">
            <v>0</v>
          </cell>
          <cell r="BH391">
            <v>0</v>
          </cell>
          <cell r="BI391">
            <v>0</v>
          </cell>
          <cell r="BJ391">
            <v>0</v>
          </cell>
          <cell r="BK391">
            <v>0</v>
          </cell>
          <cell r="BL391">
            <v>0</v>
          </cell>
          <cell r="BM391">
            <v>0</v>
          </cell>
        </row>
        <row r="392">
          <cell r="B392" t="str">
            <v>2008-GEN-005</v>
          </cell>
          <cell r="C392" t="str">
            <v>Hosp. Routine Repl. FY08 C/O</v>
          </cell>
          <cell r="D392" t="str">
            <v>Hospital Replacement Budget</v>
          </cell>
          <cell r="E392" t="str">
            <v>Prior Years Routine Replacement</v>
          </cell>
          <cell r="H392" t="str">
            <v>*</v>
          </cell>
          <cell r="I392" t="str">
            <v>Service Response Center (x1)</v>
          </cell>
          <cell r="O392">
            <v>0</v>
          </cell>
          <cell r="P392">
            <v>0</v>
          </cell>
          <cell r="Q392">
            <v>0</v>
          </cell>
          <cell r="R392">
            <v>0</v>
          </cell>
          <cell r="S392">
            <v>0</v>
          </cell>
          <cell r="T392">
            <v>0</v>
          </cell>
          <cell r="U392">
            <v>0</v>
          </cell>
          <cell r="V392">
            <v>0</v>
          </cell>
          <cell r="W392">
            <v>0</v>
          </cell>
          <cell r="X392">
            <v>6406.13</v>
          </cell>
          <cell r="Z392">
            <v>6406.13</v>
          </cell>
          <cell r="AD392">
            <v>0</v>
          </cell>
          <cell r="AE392">
            <v>6406.13</v>
          </cell>
          <cell r="AF392">
            <v>6406.13</v>
          </cell>
          <cell r="AG392">
            <v>92500</v>
          </cell>
          <cell r="AH392">
            <v>86093.87</v>
          </cell>
          <cell r="AI392">
            <v>86093.87</v>
          </cell>
          <cell r="AJ392">
            <v>6.9255459459459462E-2</v>
          </cell>
          <cell r="AK392">
            <v>6406.13</v>
          </cell>
          <cell r="AL392">
            <v>92500</v>
          </cell>
          <cell r="AM392">
            <v>6406.13</v>
          </cell>
          <cell r="AN392">
            <v>6406.13</v>
          </cell>
          <cell r="AO392">
            <v>0</v>
          </cell>
          <cell r="AP392">
            <v>0</v>
          </cell>
          <cell r="AQ392">
            <v>86093.87</v>
          </cell>
          <cell r="AR392">
            <v>6.9255459459459462E-2</v>
          </cell>
          <cell r="AS392">
            <v>0</v>
          </cell>
          <cell r="AT392">
            <v>0</v>
          </cell>
          <cell r="AU392" t="str">
            <v>*</v>
          </cell>
          <cell r="AW392" t="str">
            <v/>
          </cell>
          <cell r="AX392" t="str">
            <v>Yes</v>
          </cell>
          <cell r="AY392" t="str">
            <v xml:space="preserve">Will require additional capital for GSRC PHII. </v>
          </cell>
          <cell r="BA392">
            <v>0</v>
          </cell>
          <cell r="BB392">
            <v>0</v>
          </cell>
          <cell r="BC392">
            <v>86093.87</v>
          </cell>
          <cell r="BE392">
            <v>0</v>
          </cell>
          <cell r="BH392">
            <v>0</v>
          </cell>
          <cell r="BI392">
            <v>0</v>
          </cell>
          <cell r="BJ392">
            <v>0</v>
          </cell>
          <cell r="BK392">
            <v>0</v>
          </cell>
          <cell r="BL392">
            <v>0</v>
          </cell>
          <cell r="BM392">
            <v>0</v>
          </cell>
        </row>
        <row r="393">
          <cell r="B393" t="str">
            <v>2008-GEN-006</v>
          </cell>
          <cell r="C393" t="str">
            <v>Hosp. Routine Repl. FY08 C/O</v>
          </cell>
          <cell r="D393" t="str">
            <v>Hospital Replacement Budget</v>
          </cell>
          <cell r="E393" t="str">
            <v>Prior Years Routine Replacement</v>
          </cell>
          <cell r="H393" t="str">
            <v>*</v>
          </cell>
          <cell r="I393" t="str">
            <v>Third Floor Office Renovation</v>
          </cell>
          <cell r="O393">
            <v>0</v>
          </cell>
          <cell r="P393">
            <v>0</v>
          </cell>
          <cell r="Q393">
            <v>0</v>
          </cell>
          <cell r="R393">
            <v>0</v>
          </cell>
          <cell r="S393">
            <v>0</v>
          </cell>
          <cell r="T393">
            <v>0</v>
          </cell>
          <cell r="U393">
            <v>0</v>
          </cell>
          <cell r="V393">
            <v>0</v>
          </cell>
          <cell r="W393">
            <v>0</v>
          </cell>
          <cell r="X393">
            <v>0</v>
          </cell>
          <cell r="Z393">
            <v>0</v>
          </cell>
          <cell r="AD393">
            <v>0</v>
          </cell>
          <cell r="AE393">
            <v>0</v>
          </cell>
          <cell r="AF393">
            <v>0</v>
          </cell>
          <cell r="AG393">
            <v>366562</v>
          </cell>
          <cell r="AH393">
            <v>366562</v>
          </cell>
          <cell r="AI393">
            <v>366562</v>
          </cell>
          <cell r="AJ393">
            <v>0</v>
          </cell>
          <cell r="AK393">
            <v>0</v>
          </cell>
          <cell r="AL393">
            <v>366562</v>
          </cell>
          <cell r="AM393">
            <v>0</v>
          </cell>
          <cell r="AO393">
            <v>0</v>
          </cell>
          <cell r="AP393">
            <v>0</v>
          </cell>
          <cell r="AQ393">
            <v>366562</v>
          </cell>
          <cell r="AR393">
            <v>0</v>
          </cell>
          <cell r="AS393">
            <v>0</v>
          </cell>
          <cell r="AT393">
            <v>0</v>
          </cell>
          <cell r="AU393" t="str">
            <v>*</v>
          </cell>
          <cell r="AW393" t="str">
            <v>No PRs</v>
          </cell>
          <cell r="AX393" t="str">
            <v>No</v>
          </cell>
          <cell r="AY393" t="str">
            <v>Return funds</v>
          </cell>
          <cell r="BA393">
            <v>-366562</v>
          </cell>
          <cell r="BB393">
            <v>0</v>
          </cell>
          <cell r="BC393">
            <v>0</v>
          </cell>
          <cell r="BD393">
            <v>-366562</v>
          </cell>
          <cell r="BE393">
            <v>0</v>
          </cell>
          <cell r="BH393">
            <v>0</v>
          </cell>
          <cell r="BI393">
            <v>0</v>
          </cell>
          <cell r="BJ393">
            <v>-366562</v>
          </cell>
          <cell r="BK393">
            <v>0</v>
          </cell>
          <cell r="BL393">
            <v>366562</v>
          </cell>
          <cell r="BM393">
            <v>0</v>
          </cell>
        </row>
        <row r="394">
          <cell r="B394" t="str">
            <v>2008-GEN-007</v>
          </cell>
          <cell r="C394" t="str">
            <v>Hosp. Routine Repl. FY08 C/O</v>
          </cell>
          <cell r="D394" t="str">
            <v>Hospital Replacement Budget</v>
          </cell>
          <cell r="E394" t="str">
            <v>Prior Years Routine Replacement</v>
          </cell>
          <cell r="H394" t="str">
            <v>*</v>
          </cell>
          <cell r="I394" t="str">
            <v>Office Renovation 1st floor</v>
          </cell>
          <cell r="O394">
            <v>0</v>
          </cell>
          <cell r="P394">
            <v>0</v>
          </cell>
          <cell r="Q394">
            <v>0</v>
          </cell>
          <cell r="R394">
            <v>0</v>
          </cell>
          <cell r="S394">
            <v>0</v>
          </cell>
          <cell r="T394">
            <v>0</v>
          </cell>
          <cell r="U394">
            <v>0</v>
          </cell>
          <cell r="V394">
            <v>0</v>
          </cell>
          <cell r="W394">
            <v>0</v>
          </cell>
          <cell r="X394">
            <v>0</v>
          </cell>
          <cell r="Z394">
            <v>0</v>
          </cell>
          <cell r="AD394">
            <v>0</v>
          </cell>
          <cell r="AE394">
            <v>0</v>
          </cell>
          <cell r="AF394">
            <v>0</v>
          </cell>
          <cell r="AG394">
            <v>165000</v>
          </cell>
          <cell r="AH394">
            <v>165000</v>
          </cell>
          <cell r="AI394">
            <v>165000</v>
          </cell>
          <cell r="AJ394">
            <v>0</v>
          </cell>
          <cell r="AK394">
            <v>0</v>
          </cell>
          <cell r="AL394">
            <v>165000</v>
          </cell>
          <cell r="AM394">
            <v>0</v>
          </cell>
          <cell r="AO394">
            <v>0</v>
          </cell>
          <cell r="AP394">
            <v>0</v>
          </cell>
          <cell r="AQ394">
            <v>165000</v>
          </cell>
          <cell r="AR394">
            <v>0</v>
          </cell>
          <cell r="AS394">
            <v>0</v>
          </cell>
          <cell r="AT394">
            <v>0</v>
          </cell>
          <cell r="AU394" t="str">
            <v>*</v>
          </cell>
          <cell r="AW394" t="str">
            <v>No PRs</v>
          </cell>
          <cell r="AX394" t="str">
            <v>Yes</v>
          </cell>
          <cell r="AY394" t="str">
            <v>Nancy Wood is getting estimates</v>
          </cell>
          <cell r="BA394">
            <v>0</v>
          </cell>
          <cell r="BB394">
            <v>0</v>
          </cell>
          <cell r="BC394">
            <v>165000</v>
          </cell>
          <cell r="BE394">
            <v>0</v>
          </cell>
          <cell r="BH394">
            <v>0</v>
          </cell>
          <cell r="BI394">
            <v>0</v>
          </cell>
          <cell r="BJ394">
            <v>0</v>
          </cell>
          <cell r="BK394">
            <v>0</v>
          </cell>
          <cell r="BL394">
            <v>0</v>
          </cell>
          <cell r="BM394">
            <v>0</v>
          </cell>
        </row>
        <row r="395">
          <cell r="B395" t="str">
            <v>2008-GEN-008</v>
          </cell>
          <cell r="C395" t="str">
            <v>Hosp. Routine Repl. FY08 C/O</v>
          </cell>
          <cell r="D395" t="str">
            <v>Hospital Replacement Budget</v>
          </cell>
          <cell r="E395" t="str">
            <v>Prior Years Routine Replacement</v>
          </cell>
          <cell r="H395" t="str">
            <v>*</v>
          </cell>
          <cell r="I395" t="str">
            <v>Upgrade Mammo Space</v>
          </cell>
          <cell r="O395">
            <v>0</v>
          </cell>
          <cell r="P395">
            <v>0</v>
          </cell>
          <cell r="Q395">
            <v>0</v>
          </cell>
          <cell r="R395">
            <v>0</v>
          </cell>
          <cell r="S395">
            <v>0</v>
          </cell>
          <cell r="T395">
            <v>0</v>
          </cell>
          <cell r="U395">
            <v>0</v>
          </cell>
          <cell r="V395">
            <v>0</v>
          </cell>
          <cell r="W395">
            <v>0</v>
          </cell>
          <cell r="X395">
            <v>0</v>
          </cell>
          <cell r="Z395">
            <v>0</v>
          </cell>
          <cell r="AD395">
            <v>0</v>
          </cell>
          <cell r="AE395">
            <v>0</v>
          </cell>
          <cell r="AF395">
            <v>0</v>
          </cell>
          <cell r="AG395">
            <v>63913</v>
          </cell>
          <cell r="AH395">
            <v>63913</v>
          </cell>
          <cell r="AI395">
            <v>63913</v>
          </cell>
          <cell r="AJ395">
            <v>0</v>
          </cell>
          <cell r="AK395">
            <v>0</v>
          </cell>
          <cell r="AL395">
            <v>63913</v>
          </cell>
          <cell r="AM395">
            <v>0</v>
          </cell>
          <cell r="AO395">
            <v>0</v>
          </cell>
          <cell r="AP395">
            <v>0</v>
          </cell>
          <cell r="AQ395">
            <v>63913</v>
          </cell>
          <cell r="AR395">
            <v>0</v>
          </cell>
          <cell r="AS395">
            <v>0</v>
          </cell>
          <cell r="AT395">
            <v>0</v>
          </cell>
          <cell r="AU395" t="str">
            <v>*</v>
          </cell>
          <cell r="AW395" t="str">
            <v>No PRs</v>
          </cell>
          <cell r="AX395" t="str">
            <v>Yes</v>
          </cell>
          <cell r="AY395" t="str">
            <v>Nancy Wood is getting estimates</v>
          </cell>
          <cell r="BA395">
            <v>0</v>
          </cell>
          <cell r="BB395">
            <v>0</v>
          </cell>
          <cell r="BC395">
            <v>63913</v>
          </cell>
          <cell r="BE395">
            <v>0</v>
          </cell>
          <cell r="BH395">
            <v>0</v>
          </cell>
          <cell r="BI395">
            <v>0</v>
          </cell>
          <cell r="BJ395">
            <v>0</v>
          </cell>
          <cell r="BK395">
            <v>0</v>
          </cell>
          <cell r="BL395">
            <v>0</v>
          </cell>
          <cell r="BM395">
            <v>0</v>
          </cell>
        </row>
        <row r="396">
          <cell r="B396" t="str">
            <v>2008-GEN-009</v>
          </cell>
          <cell r="C396" t="str">
            <v>Hosp. Routine Repl. FY08 C/O</v>
          </cell>
          <cell r="D396" t="str">
            <v>Hospital Replacement Budget</v>
          </cell>
          <cell r="E396" t="str">
            <v>Prior Years Routine Replacement</v>
          </cell>
          <cell r="H396" t="str">
            <v>*</v>
          </cell>
          <cell r="I396" t="str">
            <v>Phase1 Air Compressor (x1)</v>
          </cell>
          <cell r="O396">
            <v>0</v>
          </cell>
          <cell r="P396">
            <v>0</v>
          </cell>
          <cell r="Q396">
            <v>0</v>
          </cell>
          <cell r="R396">
            <v>0</v>
          </cell>
          <cell r="S396">
            <v>0</v>
          </cell>
          <cell r="T396">
            <v>0</v>
          </cell>
          <cell r="U396">
            <v>0</v>
          </cell>
          <cell r="V396">
            <v>0</v>
          </cell>
          <cell r="W396">
            <v>0</v>
          </cell>
          <cell r="X396">
            <v>0</v>
          </cell>
          <cell r="Z396">
            <v>0</v>
          </cell>
          <cell r="AD396">
            <v>0</v>
          </cell>
          <cell r="AE396">
            <v>0</v>
          </cell>
          <cell r="AF396">
            <v>0</v>
          </cell>
          <cell r="AG396">
            <v>29092</v>
          </cell>
          <cell r="AH396">
            <v>29092</v>
          </cell>
          <cell r="AI396">
            <v>29092</v>
          </cell>
          <cell r="AJ396">
            <v>0</v>
          </cell>
          <cell r="AK396">
            <v>0</v>
          </cell>
          <cell r="AL396">
            <v>29092</v>
          </cell>
          <cell r="AM396">
            <v>0</v>
          </cell>
          <cell r="AO396">
            <v>0</v>
          </cell>
          <cell r="AP396">
            <v>0</v>
          </cell>
          <cell r="AQ396">
            <v>29092</v>
          </cell>
          <cell r="AR396">
            <v>0</v>
          </cell>
          <cell r="AS396">
            <v>0</v>
          </cell>
          <cell r="AT396">
            <v>0</v>
          </cell>
          <cell r="AU396" t="str">
            <v>*</v>
          </cell>
          <cell r="AW396" t="str">
            <v>No PRs</v>
          </cell>
          <cell r="AX396" t="str">
            <v>Yes</v>
          </cell>
          <cell r="AY396" t="str">
            <v>Rollando Santiago will be PR</v>
          </cell>
          <cell r="BA396">
            <v>0</v>
          </cell>
          <cell r="BB396">
            <v>0</v>
          </cell>
          <cell r="BC396">
            <v>29092</v>
          </cell>
          <cell r="BE396">
            <v>0</v>
          </cell>
          <cell r="BH396">
            <v>0</v>
          </cell>
          <cell r="BI396">
            <v>0</v>
          </cell>
          <cell r="BJ396">
            <v>0</v>
          </cell>
          <cell r="BK396">
            <v>0</v>
          </cell>
          <cell r="BL396">
            <v>0</v>
          </cell>
          <cell r="BM396">
            <v>0</v>
          </cell>
        </row>
        <row r="397">
          <cell r="B397" t="str">
            <v>2008-GEN-010</v>
          </cell>
          <cell r="C397" t="str">
            <v>Hosp. Routine Repl. FY08 C/O</v>
          </cell>
          <cell r="D397" t="str">
            <v>Hospital Replacement Budget</v>
          </cell>
          <cell r="E397" t="str">
            <v>Prior Years Routine Replacement</v>
          </cell>
          <cell r="H397" t="str">
            <v>*</v>
          </cell>
          <cell r="I397" t="str">
            <v>1451 California HVAC Unit (x1)</v>
          </cell>
          <cell r="O397">
            <v>0</v>
          </cell>
          <cell r="P397">
            <v>0</v>
          </cell>
          <cell r="Q397">
            <v>0</v>
          </cell>
          <cell r="R397">
            <v>0</v>
          </cell>
          <cell r="S397">
            <v>0</v>
          </cell>
          <cell r="T397">
            <v>0</v>
          </cell>
          <cell r="U397">
            <v>0</v>
          </cell>
          <cell r="V397">
            <v>0</v>
          </cell>
          <cell r="W397">
            <v>0</v>
          </cell>
          <cell r="X397">
            <v>0</v>
          </cell>
          <cell r="Z397">
            <v>0</v>
          </cell>
          <cell r="AD397">
            <v>0</v>
          </cell>
          <cell r="AE397">
            <v>0</v>
          </cell>
          <cell r="AF397">
            <v>0</v>
          </cell>
          <cell r="AG397">
            <v>34911</v>
          </cell>
          <cell r="AH397">
            <v>34911</v>
          </cell>
          <cell r="AI397">
            <v>34911</v>
          </cell>
          <cell r="AJ397">
            <v>0</v>
          </cell>
          <cell r="AK397">
            <v>0</v>
          </cell>
          <cell r="AL397">
            <v>34911</v>
          </cell>
          <cell r="AM397">
            <v>0</v>
          </cell>
          <cell r="AO397">
            <v>0</v>
          </cell>
          <cell r="AP397">
            <v>0</v>
          </cell>
          <cell r="AQ397">
            <v>34911</v>
          </cell>
          <cell r="AR397">
            <v>0</v>
          </cell>
          <cell r="AS397">
            <v>0</v>
          </cell>
          <cell r="AT397">
            <v>0</v>
          </cell>
          <cell r="AU397" t="str">
            <v>*</v>
          </cell>
          <cell r="AW397" t="str">
            <v>No PRs</v>
          </cell>
          <cell r="AX397" t="str">
            <v>No</v>
          </cell>
          <cell r="AY397" t="str">
            <v>Per Martha Aragon - return funds</v>
          </cell>
          <cell r="BA397">
            <v>-34911</v>
          </cell>
          <cell r="BB397">
            <v>0</v>
          </cell>
          <cell r="BC397">
            <v>0</v>
          </cell>
          <cell r="BD397">
            <v>-34911</v>
          </cell>
          <cell r="BE397">
            <v>0</v>
          </cell>
          <cell r="BH397">
            <v>0</v>
          </cell>
          <cell r="BI397">
            <v>0</v>
          </cell>
          <cell r="BJ397">
            <v>-34911</v>
          </cell>
          <cell r="BK397">
            <v>0</v>
          </cell>
          <cell r="BL397">
            <v>34911</v>
          </cell>
          <cell r="BM397">
            <v>0</v>
          </cell>
        </row>
        <row r="398">
          <cell r="B398" t="str">
            <v>2008-GEN-011</v>
          </cell>
          <cell r="C398" t="str">
            <v>Hosp. Routine Repl. FY08 C/O</v>
          </cell>
          <cell r="D398" t="str">
            <v>Hospital Replacement Budget</v>
          </cell>
          <cell r="E398" t="str">
            <v>Prior Years Routine Replacement</v>
          </cell>
          <cell r="H398" t="str">
            <v>*</v>
          </cell>
          <cell r="I398" t="str">
            <v>To Install catwalk material</v>
          </cell>
          <cell r="O398">
            <v>0</v>
          </cell>
          <cell r="P398">
            <v>0</v>
          </cell>
          <cell r="Q398">
            <v>0</v>
          </cell>
          <cell r="R398">
            <v>0</v>
          </cell>
          <cell r="S398">
            <v>0</v>
          </cell>
          <cell r="T398">
            <v>0</v>
          </cell>
          <cell r="U398">
            <v>0</v>
          </cell>
          <cell r="V398">
            <v>0</v>
          </cell>
          <cell r="W398">
            <v>0</v>
          </cell>
          <cell r="X398">
            <v>0</v>
          </cell>
          <cell r="Z398">
            <v>0</v>
          </cell>
          <cell r="AD398">
            <v>0</v>
          </cell>
          <cell r="AE398">
            <v>0</v>
          </cell>
          <cell r="AF398">
            <v>0</v>
          </cell>
          <cell r="AG398">
            <v>34911</v>
          </cell>
          <cell r="AH398">
            <v>34911</v>
          </cell>
          <cell r="AI398">
            <v>34911</v>
          </cell>
          <cell r="AJ398">
            <v>0</v>
          </cell>
          <cell r="AK398">
            <v>0</v>
          </cell>
          <cell r="AL398">
            <v>34911</v>
          </cell>
          <cell r="AM398">
            <v>0</v>
          </cell>
          <cell r="AO398">
            <v>0</v>
          </cell>
          <cell r="AP398">
            <v>0</v>
          </cell>
          <cell r="AQ398">
            <v>34911</v>
          </cell>
          <cell r="AR398">
            <v>0</v>
          </cell>
          <cell r="AS398">
            <v>0</v>
          </cell>
          <cell r="AT398">
            <v>0</v>
          </cell>
          <cell r="AU398" t="str">
            <v>*</v>
          </cell>
          <cell r="AW398" t="str">
            <v>No PRs</v>
          </cell>
          <cell r="AX398" t="str">
            <v>Yes</v>
          </cell>
          <cell r="AY398" t="str">
            <v>will require OSHPD, estimated completion June 2009.</v>
          </cell>
          <cell r="BA398">
            <v>0</v>
          </cell>
          <cell r="BB398">
            <v>0</v>
          </cell>
          <cell r="BC398">
            <v>34911</v>
          </cell>
          <cell r="BE398">
            <v>0</v>
          </cell>
          <cell r="BH398">
            <v>0</v>
          </cell>
          <cell r="BI398">
            <v>0</v>
          </cell>
          <cell r="BJ398">
            <v>0</v>
          </cell>
          <cell r="BK398">
            <v>0</v>
          </cell>
          <cell r="BL398">
            <v>0</v>
          </cell>
          <cell r="BM398">
            <v>0</v>
          </cell>
        </row>
        <row r="399">
          <cell r="B399" t="str">
            <v>2008-GEN-012</v>
          </cell>
          <cell r="C399" t="str">
            <v>Hosp. Routine Repl. FY08 C/O</v>
          </cell>
          <cell r="D399" t="str">
            <v>Hospital Replacement Budget</v>
          </cell>
          <cell r="E399" t="str">
            <v>Prior Years Routine Replacement</v>
          </cell>
          <cell r="H399" t="str">
            <v>*</v>
          </cell>
          <cell r="I399" t="str">
            <v>Painting Exterior Building</v>
          </cell>
          <cell r="O399">
            <v>0</v>
          </cell>
          <cell r="P399">
            <v>0</v>
          </cell>
          <cell r="Q399">
            <v>0</v>
          </cell>
          <cell r="R399">
            <v>0</v>
          </cell>
          <cell r="S399">
            <v>0</v>
          </cell>
          <cell r="T399">
            <v>0</v>
          </cell>
          <cell r="U399">
            <v>0</v>
          </cell>
          <cell r="V399">
            <v>0</v>
          </cell>
          <cell r="W399">
            <v>0</v>
          </cell>
          <cell r="X399">
            <v>0</v>
          </cell>
          <cell r="Z399">
            <v>0</v>
          </cell>
          <cell r="AD399">
            <v>0</v>
          </cell>
          <cell r="AE399">
            <v>0</v>
          </cell>
          <cell r="AF399">
            <v>102534</v>
          </cell>
          <cell r="AG399">
            <v>465475</v>
          </cell>
          <cell r="AH399">
            <v>465475</v>
          </cell>
          <cell r="AI399">
            <v>362941</v>
          </cell>
          <cell r="AJ399">
            <v>0</v>
          </cell>
          <cell r="AK399">
            <v>102534</v>
          </cell>
          <cell r="AL399">
            <v>465475</v>
          </cell>
          <cell r="AM399">
            <v>379730</v>
          </cell>
          <cell r="AN399">
            <v>379730</v>
          </cell>
          <cell r="AO399">
            <v>379730</v>
          </cell>
          <cell r="AP399">
            <v>277196</v>
          </cell>
          <cell r="AQ399">
            <v>85745</v>
          </cell>
          <cell r="AR399">
            <v>0.81579032171437782</v>
          </cell>
          <cell r="AS399">
            <v>0</v>
          </cell>
          <cell r="AT399">
            <v>0</v>
          </cell>
          <cell r="AU399" t="str">
            <v>*</v>
          </cell>
          <cell r="AW399" t="str">
            <v/>
          </cell>
          <cell r="AX399" t="str">
            <v>Yes</v>
          </cell>
          <cell r="AY399" t="str">
            <v>Still painting until Fall 2008.</v>
          </cell>
          <cell r="BA399">
            <v>0</v>
          </cell>
          <cell r="BB399">
            <v>0</v>
          </cell>
          <cell r="BC399">
            <v>362941</v>
          </cell>
          <cell r="BE399">
            <v>0</v>
          </cell>
          <cell r="BH399">
            <v>277196</v>
          </cell>
          <cell r="BI399">
            <v>0</v>
          </cell>
          <cell r="BJ399">
            <v>0</v>
          </cell>
          <cell r="BK399">
            <v>16789</v>
          </cell>
          <cell r="BL399">
            <v>0</v>
          </cell>
          <cell r="BM399">
            <v>0</v>
          </cell>
        </row>
        <row r="400">
          <cell r="B400" t="str">
            <v>2008-GEN-013</v>
          </cell>
          <cell r="C400" t="str">
            <v>Hosp. Routine Repl. FY08 C/O</v>
          </cell>
          <cell r="D400" t="str">
            <v>Hospital Replacement Budget</v>
          </cell>
          <cell r="E400" t="str">
            <v>Prior Years Routine Replacement</v>
          </cell>
          <cell r="H400" t="str">
            <v>*</v>
          </cell>
          <cell r="I400" t="str">
            <v>HVAC Unit (x1)</v>
          </cell>
          <cell r="O400">
            <v>0</v>
          </cell>
          <cell r="P400">
            <v>0</v>
          </cell>
          <cell r="Q400">
            <v>0</v>
          </cell>
          <cell r="R400">
            <v>0</v>
          </cell>
          <cell r="S400">
            <v>0</v>
          </cell>
          <cell r="T400">
            <v>0</v>
          </cell>
          <cell r="U400">
            <v>0</v>
          </cell>
          <cell r="V400">
            <v>0</v>
          </cell>
          <cell r="W400">
            <v>0</v>
          </cell>
          <cell r="X400">
            <v>0</v>
          </cell>
          <cell r="Z400">
            <v>0</v>
          </cell>
          <cell r="AD400">
            <v>0</v>
          </cell>
          <cell r="AE400">
            <v>0</v>
          </cell>
          <cell r="AF400">
            <v>0</v>
          </cell>
          <cell r="AG400">
            <v>52366</v>
          </cell>
          <cell r="AH400">
            <v>52366</v>
          </cell>
          <cell r="AI400">
            <v>52366</v>
          </cell>
          <cell r="AJ400">
            <v>0</v>
          </cell>
          <cell r="AK400">
            <v>0</v>
          </cell>
          <cell r="AL400">
            <v>52366</v>
          </cell>
          <cell r="AM400">
            <v>0</v>
          </cell>
          <cell r="AO400">
            <v>0</v>
          </cell>
          <cell r="AP400">
            <v>0</v>
          </cell>
          <cell r="AQ400">
            <v>52366</v>
          </cell>
          <cell r="AR400">
            <v>0</v>
          </cell>
          <cell r="AS400">
            <v>0</v>
          </cell>
          <cell r="AT400">
            <v>0</v>
          </cell>
          <cell r="AU400" t="str">
            <v>*</v>
          </cell>
          <cell r="AW400" t="str">
            <v>No PRs</v>
          </cell>
          <cell r="AX400" t="str">
            <v>No</v>
          </cell>
          <cell r="AY400" t="str">
            <v>Per Martha Aragon - return funds</v>
          </cell>
          <cell r="BA400">
            <v>-52366</v>
          </cell>
          <cell r="BB400">
            <v>0</v>
          </cell>
          <cell r="BC400">
            <v>0</v>
          </cell>
          <cell r="BD400">
            <v>-52366</v>
          </cell>
          <cell r="BE400">
            <v>0</v>
          </cell>
          <cell r="BH400">
            <v>0</v>
          </cell>
          <cell r="BI400">
            <v>0</v>
          </cell>
          <cell r="BJ400">
            <v>-52366</v>
          </cell>
          <cell r="BK400">
            <v>0</v>
          </cell>
          <cell r="BL400">
            <v>52366</v>
          </cell>
          <cell r="BM400">
            <v>0</v>
          </cell>
        </row>
        <row r="401">
          <cell r="B401" t="str">
            <v>2008-GEN-014</v>
          </cell>
          <cell r="C401" t="str">
            <v>Hosp. Routine Repl. FY08 C/O</v>
          </cell>
          <cell r="D401" t="str">
            <v>Hospital Replacement Budget</v>
          </cell>
          <cell r="E401" t="str">
            <v>Prior Years Routine Replacement</v>
          </cell>
          <cell r="H401" t="str">
            <v>*</v>
          </cell>
          <cell r="I401" t="str">
            <v>HECS Database Software</v>
          </cell>
          <cell r="O401">
            <v>0</v>
          </cell>
          <cell r="P401">
            <v>0</v>
          </cell>
          <cell r="Q401">
            <v>0</v>
          </cell>
          <cell r="R401">
            <v>0</v>
          </cell>
          <cell r="S401">
            <v>0</v>
          </cell>
          <cell r="T401">
            <v>0</v>
          </cell>
          <cell r="U401">
            <v>0</v>
          </cell>
          <cell r="V401">
            <v>0</v>
          </cell>
          <cell r="W401">
            <v>0</v>
          </cell>
          <cell r="X401">
            <v>24553.27</v>
          </cell>
          <cell r="Z401">
            <v>24553.27</v>
          </cell>
          <cell r="AD401">
            <v>0</v>
          </cell>
          <cell r="AE401">
            <v>24553.27</v>
          </cell>
          <cell r="AF401">
            <v>22682</v>
          </cell>
          <cell r="AG401">
            <v>42548</v>
          </cell>
          <cell r="AH401">
            <v>17994.73</v>
          </cell>
          <cell r="AI401">
            <v>19866</v>
          </cell>
          <cell r="AJ401">
            <v>0.57707224781423339</v>
          </cell>
          <cell r="AK401">
            <v>22682</v>
          </cell>
          <cell r="AL401">
            <v>42548</v>
          </cell>
          <cell r="AM401">
            <v>33876.744999999995</v>
          </cell>
          <cell r="AN401">
            <v>33876.744999999995</v>
          </cell>
          <cell r="AO401">
            <v>9323.4749999999949</v>
          </cell>
          <cell r="AP401">
            <v>11194.744999999995</v>
          </cell>
          <cell r="AQ401">
            <v>8671.2550000000047</v>
          </cell>
          <cell r="AR401">
            <v>0.79620064397856527</v>
          </cell>
          <cell r="AS401">
            <v>0</v>
          </cell>
          <cell r="AT401">
            <v>0</v>
          </cell>
          <cell r="AU401" t="str">
            <v>*</v>
          </cell>
          <cell r="AW401" t="str">
            <v/>
          </cell>
          <cell r="AX401" t="str">
            <v>Yes</v>
          </cell>
          <cell r="AY401" t="str">
            <v>waiting for hardware to be installed</v>
          </cell>
          <cell r="BA401">
            <v>0</v>
          </cell>
          <cell r="BB401">
            <v>0</v>
          </cell>
          <cell r="BC401">
            <v>19866</v>
          </cell>
          <cell r="BE401">
            <v>0</v>
          </cell>
          <cell r="BH401">
            <v>11194.744999999995</v>
          </cell>
          <cell r="BI401">
            <v>0</v>
          </cell>
          <cell r="BJ401">
            <v>0</v>
          </cell>
          <cell r="BK401">
            <v>0</v>
          </cell>
          <cell r="BL401">
            <v>0</v>
          </cell>
          <cell r="BM401">
            <v>0</v>
          </cell>
        </row>
        <row r="402">
          <cell r="B402" t="str">
            <v>2008-GEN-201</v>
          </cell>
          <cell r="C402" t="str">
            <v>Hosp. Routine Repl. FY08 C/O</v>
          </cell>
          <cell r="D402" t="str">
            <v>Hospital Replacement Budget</v>
          </cell>
          <cell r="E402" t="str">
            <v>Prior Years Routine Replacement</v>
          </cell>
          <cell r="H402" t="str">
            <v>*</v>
          </cell>
          <cell r="I402" t="str">
            <v>AMC Automatic Door (x2)</v>
          </cell>
          <cell r="O402">
            <v>0</v>
          </cell>
          <cell r="P402">
            <v>0</v>
          </cell>
          <cell r="Q402">
            <v>0</v>
          </cell>
          <cell r="R402">
            <v>0</v>
          </cell>
          <cell r="S402">
            <v>0</v>
          </cell>
          <cell r="T402">
            <v>0</v>
          </cell>
          <cell r="U402">
            <v>0</v>
          </cell>
          <cell r="V402">
            <v>0</v>
          </cell>
          <cell r="W402">
            <v>0</v>
          </cell>
          <cell r="X402">
            <v>0</v>
          </cell>
          <cell r="Z402">
            <v>0</v>
          </cell>
          <cell r="AD402">
            <v>0</v>
          </cell>
          <cell r="AE402">
            <v>0</v>
          </cell>
          <cell r="AF402">
            <v>0</v>
          </cell>
          <cell r="AG402">
            <v>13964</v>
          </cell>
          <cell r="AH402">
            <v>13964</v>
          </cell>
          <cell r="AI402">
            <v>13964</v>
          </cell>
          <cell r="AJ402">
            <v>0</v>
          </cell>
          <cell r="AK402">
            <v>0</v>
          </cell>
          <cell r="AL402">
            <v>13964</v>
          </cell>
          <cell r="AM402">
            <v>13964</v>
          </cell>
          <cell r="AO402">
            <v>0</v>
          </cell>
          <cell r="AP402">
            <v>13964</v>
          </cell>
          <cell r="AQ402">
            <v>0</v>
          </cell>
          <cell r="AR402">
            <v>1</v>
          </cell>
          <cell r="AS402">
            <v>0</v>
          </cell>
          <cell r="AT402">
            <v>0</v>
          </cell>
          <cell r="AU402" t="str">
            <v>*</v>
          </cell>
          <cell r="AW402" t="str">
            <v/>
          </cell>
          <cell r="AX402" t="str">
            <v>No</v>
          </cell>
          <cell r="AY402" t="str">
            <v>Should be able to pay the bills in FY08</v>
          </cell>
          <cell r="BA402">
            <v>-13964</v>
          </cell>
          <cell r="BB402">
            <v>0</v>
          </cell>
          <cell r="BC402">
            <v>0</v>
          </cell>
          <cell r="BD402">
            <v>-13964</v>
          </cell>
          <cell r="BE402">
            <v>0</v>
          </cell>
          <cell r="BH402">
            <v>13964</v>
          </cell>
          <cell r="BI402">
            <v>0</v>
          </cell>
          <cell r="BJ402">
            <v>-13964</v>
          </cell>
          <cell r="BK402">
            <v>0</v>
          </cell>
          <cell r="BL402">
            <v>13964</v>
          </cell>
          <cell r="BM402">
            <v>0</v>
          </cell>
        </row>
        <row r="403">
          <cell r="B403" t="str">
            <v>2008-GEN-202</v>
          </cell>
          <cell r="C403" t="str">
            <v>Hosp. Routine Repl. FY08 C/O</v>
          </cell>
          <cell r="D403" t="str">
            <v>Hospital Replacement Budget</v>
          </cell>
          <cell r="E403" t="str">
            <v>Prior Years Routine Replacement</v>
          </cell>
          <cell r="H403" t="str">
            <v>*</v>
          </cell>
          <cell r="I403" t="str">
            <v>Loading Dock Plate (x2)</v>
          </cell>
          <cell r="O403">
            <v>0</v>
          </cell>
          <cell r="P403">
            <v>0</v>
          </cell>
          <cell r="Q403">
            <v>0</v>
          </cell>
          <cell r="R403">
            <v>0</v>
          </cell>
          <cell r="S403">
            <v>0</v>
          </cell>
          <cell r="T403">
            <v>0</v>
          </cell>
          <cell r="U403">
            <v>0</v>
          </cell>
          <cell r="V403">
            <v>0</v>
          </cell>
          <cell r="W403">
            <v>0</v>
          </cell>
          <cell r="X403">
            <v>0</v>
          </cell>
          <cell r="Z403">
            <v>0</v>
          </cell>
          <cell r="AD403">
            <v>0</v>
          </cell>
          <cell r="AE403">
            <v>0</v>
          </cell>
          <cell r="AF403">
            <v>0</v>
          </cell>
          <cell r="AG403">
            <v>11593</v>
          </cell>
          <cell r="AH403">
            <v>11593</v>
          </cell>
          <cell r="AI403">
            <v>11593</v>
          </cell>
          <cell r="AJ403">
            <v>0</v>
          </cell>
          <cell r="AK403">
            <v>0</v>
          </cell>
          <cell r="AL403">
            <v>11593</v>
          </cell>
          <cell r="AM403">
            <v>0</v>
          </cell>
          <cell r="AO403">
            <v>0</v>
          </cell>
          <cell r="AP403">
            <v>0</v>
          </cell>
          <cell r="AQ403">
            <v>11593</v>
          </cell>
          <cell r="AR403">
            <v>0</v>
          </cell>
          <cell r="AS403">
            <v>0</v>
          </cell>
          <cell r="AT403">
            <v>0</v>
          </cell>
          <cell r="AU403" t="str">
            <v>*</v>
          </cell>
          <cell r="AW403" t="str">
            <v>No PRs</v>
          </cell>
          <cell r="AX403" t="str">
            <v>No</v>
          </cell>
          <cell r="AY403" t="str">
            <v>Should be able to pay the bills in FY08</v>
          </cell>
          <cell r="BA403">
            <v>-11593</v>
          </cell>
          <cell r="BB403">
            <v>0</v>
          </cell>
          <cell r="BC403">
            <v>0</v>
          </cell>
          <cell r="BD403">
            <v>-11593</v>
          </cell>
          <cell r="BE403">
            <v>0</v>
          </cell>
          <cell r="BH403">
            <v>0</v>
          </cell>
          <cell r="BI403">
            <v>0</v>
          </cell>
          <cell r="BJ403">
            <v>-11593</v>
          </cell>
          <cell r="BK403">
            <v>0</v>
          </cell>
          <cell r="BL403">
            <v>11593</v>
          </cell>
          <cell r="BM403">
            <v>0</v>
          </cell>
        </row>
        <row r="404">
          <cell r="B404" t="str">
            <v>2008-GEN-203</v>
          </cell>
          <cell r="C404" t="str">
            <v>Hosp. Routine Repl. FY08 C/O</v>
          </cell>
          <cell r="D404" t="str">
            <v>Hospital Replacement Budget</v>
          </cell>
          <cell r="E404" t="str">
            <v>Prior Years Routine Replacement</v>
          </cell>
          <cell r="H404" t="str">
            <v>*</v>
          </cell>
          <cell r="I404" t="str">
            <v>PD 6500i Pinpoint Detector(x1)</v>
          </cell>
          <cell r="O404">
            <v>0</v>
          </cell>
          <cell r="P404">
            <v>0</v>
          </cell>
          <cell r="Q404">
            <v>0</v>
          </cell>
          <cell r="R404">
            <v>0</v>
          </cell>
          <cell r="S404">
            <v>0</v>
          </cell>
          <cell r="T404">
            <v>0</v>
          </cell>
          <cell r="U404">
            <v>0</v>
          </cell>
          <cell r="V404">
            <v>0</v>
          </cell>
          <cell r="W404">
            <v>0</v>
          </cell>
          <cell r="X404">
            <v>0</v>
          </cell>
          <cell r="Z404">
            <v>0</v>
          </cell>
          <cell r="AD404">
            <v>0</v>
          </cell>
          <cell r="AE404">
            <v>0</v>
          </cell>
          <cell r="AF404">
            <v>0</v>
          </cell>
          <cell r="AG404">
            <v>9310</v>
          </cell>
          <cell r="AH404">
            <v>9310</v>
          </cell>
          <cell r="AI404">
            <v>9310</v>
          </cell>
          <cell r="AJ404">
            <v>0</v>
          </cell>
          <cell r="AK404">
            <v>0</v>
          </cell>
          <cell r="AL404">
            <v>9310</v>
          </cell>
          <cell r="AM404">
            <v>0</v>
          </cell>
          <cell r="AO404">
            <v>0</v>
          </cell>
          <cell r="AP404">
            <v>0</v>
          </cell>
          <cell r="AQ404">
            <v>9310</v>
          </cell>
          <cell r="AR404">
            <v>0</v>
          </cell>
          <cell r="AS404">
            <v>0</v>
          </cell>
          <cell r="AT404">
            <v>0</v>
          </cell>
          <cell r="AU404" t="str">
            <v>*</v>
          </cell>
          <cell r="AW404" t="str">
            <v>No PRs</v>
          </cell>
          <cell r="AX404" t="str">
            <v>No</v>
          </cell>
          <cell r="AY404" t="str">
            <v>Will purchase by FY 08.</v>
          </cell>
          <cell r="BA404">
            <v>-9310</v>
          </cell>
          <cell r="BB404">
            <v>0</v>
          </cell>
          <cell r="BC404">
            <v>0</v>
          </cell>
          <cell r="BD404">
            <v>-9310</v>
          </cell>
          <cell r="BE404">
            <v>0</v>
          </cell>
          <cell r="BH404">
            <v>0</v>
          </cell>
          <cell r="BI404">
            <v>0</v>
          </cell>
          <cell r="BJ404">
            <v>-9310</v>
          </cell>
          <cell r="BK404">
            <v>0</v>
          </cell>
          <cell r="BL404">
            <v>9310</v>
          </cell>
          <cell r="BM404">
            <v>0</v>
          </cell>
        </row>
        <row r="405">
          <cell r="B405" t="str">
            <v>2008-GEN-204</v>
          </cell>
          <cell r="C405" t="str">
            <v>Hosp. Routine Repl. FY08 C/O</v>
          </cell>
          <cell r="D405" t="str">
            <v>Hospital Replacement Budget</v>
          </cell>
          <cell r="E405" t="str">
            <v>Prior Years Routine Replacement</v>
          </cell>
          <cell r="H405" t="str">
            <v>*</v>
          </cell>
          <cell r="I405" t="str">
            <v>Cooking and Holding oven (x2)</v>
          </cell>
          <cell r="O405">
            <v>0</v>
          </cell>
          <cell r="P405">
            <v>0</v>
          </cell>
          <cell r="Q405">
            <v>0</v>
          </cell>
          <cell r="R405">
            <v>0</v>
          </cell>
          <cell r="S405">
            <v>0</v>
          </cell>
          <cell r="T405">
            <v>0</v>
          </cell>
          <cell r="U405">
            <v>0</v>
          </cell>
          <cell r="V405">
            <v>0</v>
          </cell>
          <cell r="W405">
            <v>0</v>
          </cell>
          <cell r="X405">
            <v>0</v>
          </cell>
          <cell r="Z405">
            <v>0</v>
          </cell>
          <cell r="AD405">
            <v>0</v>
          </cell>
          <cell r="AE405">
            <v>0</v>
          </cell>
          <cell r="AF405">
            <v>0</v>
          </cell>
          <cell r="AG405">
            <v>16651</v>
          </cell>
          <cell r="AH405">
            <v>16651</v>
          </cell>
          <cell r="AI405">
            <v>16651</v>
          </cell>
          <cell r="AJ405">
            <v>0</v>
          </cell>
          <cell r="AK405">
            <v>0</v>
          </cell>
          <cell r="AL405">
            <v>16651</v>
          </cell>
          <cell r="AM405">
            <v>16651</v>
          </cell>
          <cell r="AN405">
            <v>16651</v>
          </cell>
          <cell r="AO405">
            <v>16651</v>
          </cell>
          <cell r="AP405">
            <v>16651</v>
          </cell>
          <cell r="AQ405">
            <v>0</v>
          </cell>
          <cell r="AR405">
            <v>1</v>
          </cell>
          <cell r="AS405">
            <v>0</v>
          </cell>
          <cell r="AT405">
            <v>0</v>
          </cell>
          <cell r="AU405" t="str">
            <v>*</v>
          </cell>
          <cell r="AW405" t="str">
            <v/>
          </cell>
          <cell r="AX405" t="str">
            <v>Yes</v>
          </cell>
          <cell r="AY405" t="str">
            <v>PR in General Accounting</v>
          </cell>
          <cell r="BA405">
            <v>0</v>
          </cell>
          <cell r="BB405">
            <v>0</v>
          </cell>
          <cell r="BC405">
            <v>16651</v>
          </cell>
          <cell r="BE405">
            <v>0</v>
          </cell>
          <cell r="BH405">
            <v>16651</v>
          </cell>
          <cell r="BI405">
            <v>0</v>
          </cell>
          <cell r="BJ405">
            <v>0</v>
          </cell>
          <cell r="BK405">
            <v>0</v>
          </cell>
          <cell r="BL405">
            <v>0</v>
          </cell>
          <cell r="BM405">
            <v>0</v>
          </cell>
        </row>
        <row r="406">
          <cell r="B406" t="str">
            <v>2008-GEN-205</v>
          </cell>
          <cell r="C406" t="str">
            <v>Hosp. Routine Repl. FY08 C/O</v>
          </cell>
          <cell r="D406" t="str">
            <v>Hospital Replacement Budget</v>
          </cell>
          <cell r="E406" t="str">
            <v>Prior Years Routine Replacement</v>
          </cell>
          <cell r="H406" t="str">
            <v>*</v>
          </cell>
          <cell r="I406" t="str">
            <v>Blake Wilbur &amp; AMC Waste (x1)</v>
          </cell>
          <cell r="O406">
            <v>0</v>
          </cell>
          <cell r="P406">
            <v>0</v>
          </cell>
          <cell r="Q406">
            <v>0</v>
          </cell>
          <cell r="R406">
            <v>0</v>
          </cell>
          <cell r="S406">
            <v>0</v>
          </cell>
          <cell r="T406">
            <v>0</v>
          </cell>
          <cell r="U406">
            <v>0</v>
          </cell>
          <cell r="V406">
            <v>0</v>
          </cell>
          <cell r="W406">
            <v>0</v>
          </cell>
          <cell r="X406">
            <v>0</v>
          </cell>
          <cell r="Z406">
            <v>0</v>
          </cell>
          <cell r="AD406">
            <v>0</v>
          </cell>
          <cell r="AE406">
            <v>0</v>
          </cell>
          <cell r="AF406">
            <v>0</v>
          </cell>
          <cell r="AG406">
            <v>17455</v>
          </cell>
          <cell r="AH406">
            <v>17455</v>
          </cell>
          <cell r="AI406">
            <v>17455</v>
          </cell>
          <cell r="AJ406">
            <v>0</v>
          </cell>
          <cell r="AK406">
            <v>0</v>
          </cell>
          <cell r="AL406">
            <v>17455</v>
          </cell>
          <cell r="AM406">
            <v>0</v>
          </cell>
          <cell r="AO406">
            <v>0</v>
          </cell>
          <cell r="AP406">
            <v>0</v>
          </cell>
          <cell r="AQ406">
            <v>17455</v>
          </cell>
          <cell r="AR406">
            <v>0</v>
          </cell>
          <cell r="AS406">
            <v>0</v>
          </cell>
          <cell r="AT406">
            <v>0</v>
          </cell>
          <cell r="AU406" t="str">
            <v>*</v>
          </cell>
          <cell r="AW406" t="str">
            <v>No PRs</v>
          </cell>
          <cell r="AX406" t="str">
            <v>Yes</v>
          </cell>
          <cell r="AY406" t="str">
            <v>Kris Anne Hanson working with Design &amp; Construction for design</v>
          </cell>
          <cell r="BA406">
            <v>0</v>
          </cell>
          <cell r="BB406">
            <v>0</v>
          </cell>
          <cell r="BC406">
            <v>17455</v>
          </cell>
          <cell r="BE406">
            <v>0</v>
          </cell>
          <cell r="BH406">
            <v>0</v>
          </cell>
          <cell r="BI406">
            <v>0</v>
          </cell>
          <cell r="BJ406">
            <v>0</v>
          </cell>
          <cell r="BK406">
            <v>0</v>
          </cell>
          <cell r="BL406">
            <v>0</v>
          </cell>
          <cell r="BM406">
            <v>0</v>
          </cell>
        </row>
        <row r="407">
          <cell r="B407" t="str">
            <v>2008-GEN-206</v>
          </cell>
          <cell r="C407" t="str">
            <v>Hosp. Routine Repl. FY08 C/O</v>
          </cell>
          <cell r="D407" t="str">
            <v>Hospital Replacement Budget</v>
          </cell>
          <cell r="E407" t="str">
            <v>Prior Years Routine Replacement</v>
          </cell>
          <cell r="H407" t="str">
            <v>*</v>
          </cell>
          <cell r="I407" t="str">
            <v>Fisher Portable Detector (x2)</v>
          </cell>
          <cell r="O407">
            <v>0</v>
          </cell>
          <cell r="P407">
            <v>0</v>
          </cell>
          <cell r="Q407">
            <v>0</v>
          </cell>
          <cell r="R407">
            <v>0</v>
          </cell>
          <cell r="S407">
            <v>0</v>
          </cell>
          <cell r="T407">
            <v>0</v>
          </cell>
          <cell r="U407">
            <v>0</v>
          </cell>
          <cell r="V407">
            <v>0</v>
          </cell>
          <cell r="W407">
            <v>0</v>
          </cell>
          <cell r="X407">
            <v>0</v>
          </cell>
          <cell r="Z407">
            <v>0</v>
          </cell>
          <cell r="AD407">
            <v>0</v>
          </cell>
          <cell r="AE407">
            <v>0</v>
          </cell>
          <cell r="AF407">
            <v>0</v>
          </cell>
          <cell r="AG407">
            <v>11637</v>
          </cell>
          <cell r="AH407">
            <v>11637</v>
          </cell>
          <cell r="AI407">
            <v>11637</v>
          </cell>
          <cell r="AJ407">
            <v>0</v>
          </cell>
          <cell r="AK407">
            <v>0</v>
          </cell>
          <cell r="AL407">
            <v>11637</v>
          </cell>
          <cell r="AM407">
            <v>0</v>
          </cell>
          <cell r="AO407">
            <v>0</v>
          </cell>
          <cell r="AP407">
            <v>0</v>
          </cell>
          <cell r="AQ407">
            <v>11637</v>
          </cell>
          <cell r="AR407">
            <v>0</v>
          </cell>
          <cell r="AS407">
            <v>0</v>
          </cell>
          <cell r="AT407">
            <v>0</v>
          </cell>
          <cell r="AU407" t="str">
            <v>*</v>
          </cell>
          <cell r="AW407" t="str">
            <v>No PRs</v>
          </cell>
          <cell r="AX407" t="str">
            <v>Yes</v>
          </cell>
          <cell r="AY407" t="str">
            <v>Will purchase by FY 08.</v>
          </cell>
          <cell r="BA407">
            <v>0</v>
          </cell>
          <cell r="BB407">
            <v>0</v>
          </cell>
          <cell r="BC407">
            <v>11637</v>
          </cell>
          <cell r="BE407">
            <v>0</v>
          </cell>
          <cell r="BH407">
            <v>0</v>
          </cell>
          <cell r="BI407">
            <v>0</v>
          </cell>
          <cell r="BJ407">
            <v>0</v>
          </cell>
          <cell r="BK407">
            <v>0</v>
          </cell>
          <cell r="BL407">
            <v>0</v>
          </cell>
          <cell r="BM407">
            <v>0</v>
          </cell>
        </row>
        <row r="408">
          <cell r="B408" t="str">
            <v>2008-OPS-410</v>
          </cell>
          <cell r="C408" t="str">
            <v>Hosp. Routine Repl. FY08 C/O</v>
          </cell>
          <cell r="D408" t="str">
            <v>Hospital Replacement Budget</v>
          </cell>
          <cell r="E408" t="str">
            <v>Prior Years Routine Replacement</v>
          </cell>
          <cell r="H408" t="str">
            <v>*</v>
          </cell>
          <cell r="I408" t="str">
            <v>M0130576-Hill Rom Stretchers</v>
          </cell>
          <cell r="U408">
            <v>0</v>
          </cell>
          <cell r="V408">
            <v>0</v>
          </cell>
          <cell r="W408">
            <v>0</v>
          </cell>
          <cell r="X408">
            <v>0</v>
          </cell>
          <cell r="Z408">
            <v>0</v>
          </cell>
          <cell r="AD408">
            <v>0</v>
          </cell>
          <cell r="AE408">
            <v>0</v>
          </cell>
          <cell r="AF408">
            <v>38543.71</v>
          </cell>
          <cell r="AG408">
            <v>38544</v>
          </cell>
          <cell r="AH408">
            <v>38544</v>
          </cell>
          <cell r="AI408">
            <v>0.29000000000087311</v>
          </cell>
          <cell r="AJ408">
            <v>0</v>
          </cell>
          <cell r="AK408">
            <v>38543.71</v>
          </cell>
          <cell r="AL408">
            <v>38544</v>
          </cell>
          <cell r="AM408">
            <v>38543.711500000005</v>
          </cell>
          <cell r="AN408">
            <v>38543.711500000005</v>
          </cell>
          <cell r="AO408">
            <v>38543.711500000005</v>
          </cell>
          <cell r="AP408">
            <v>1.5000000057625584E-3</v>
          </cell>
          <cell r="AQ408">
            <v>0.28849999999511056</v>
          </cell>
          <cell r="AR408">
            <v>0.99999251504773778</v>
          </cell>
          <cell r="AS408">
            <v>0</v>
          </cell>
          <cell r="AT408">
            <v>0</v>
          </cell>
          <cell r="AU408" t="str">
            <v>*</v>
          </cell>
          <cell r="AW408" t="str">
            <v/>
          </cell>
          <cell r="AX408" t="str">
            <v>yes</v>
          </cell>
          <cell r="AY408" t="str">
            <v>Should be able to pay the bills in FY08</v>
          </cell>
          <cell r="BA408">
            <v>0</v>
          </cell>
          <cell r="BB408">
            <v>-0.29000000000087311</v>
          </cell>
          <cell r="BC408">
            <v>0.29000000000087311</v>
          </cell>
          <cell r="BD408">
            <v>-0.29000000000087311</v>
          </cell>
          <cell r="BE408">
            <v>0</v>
          </cell>
          <cell r="BH408">
            <v>1.5000000057625584E-3</v>
          </cell>
          <cell r="BI408">
            <v>0</v>
          </cell>
          <cell r="BJ408">
            <v>-0.29000000000087311</v>
          </cell>
          <cell r="BK408">
            <v>38543.421500000004</v>
          </cell>
          <cell r="BL408">
            <v>0</v>
          </cell>
          <cell r="BM408">
            <v>-0.29000000000087311</v>
          </cell>
        </row>
        <row r="409">
          <cell r="B409" t="str">
            <v>2008-OPS-420</v>
          </cell>
          <cell r="C409" t="str">
            <v>Hosp. Routine Repl. FY08 C/O</v>
          </cell>
          <cell r="I409" t="str">
            <v>UPS system</v>
          </cell>
          <cell r="AF409">
            <v>49319.57</v>
          </cell>
          <cell r="AG409">
            <v>47391</v>
          </cell>
          <cell r="AI409">
            <v>-1928.5699999999997</v>
          </cell>
          <cell r="AJ409">
            <v>0</v>
          </cell>
          <cell r="BB409">
            <v>0</v>
          </cell>
          <cell r="BC409">
            <v>0</v>
          </cell>
          <cell r="BE409">
            <v>1928.5699999999997</v>
          </cell>
          <cell r="BJ409">
            <v>1928.5699999999997</v>
          </cell>
          <cell r="BL409">
            <v>-1928.5699999999997</v>
          </cell>
          <cell r="BN409" t="str">
            <v>Carryover will be needed if not spent in FY08.</v>
          </cell>
        </row>
        <row r="410">
          <cell r="H410" t="str">
            <v>*</v>
          </cell>
          <cell r="BL410">
            <v>0</v>
          </cell>
          <cell r="BM410">
            <v>0</v>
          </cell>
          <cell r="BN410" t="str">
            <v>*</v>
          </cell>
        </row>
        <row r="411">
          <cell r="H411" t="str">
            <v>*</v>
          </cell>
          <cell r="I411" t="str">
            <v>Totals for Palmquist, Wes</v>
          </cell>
          <cell r="J411">
            <v>0</v>
          </cell>
          <cell r="K411">
            <v>0</v>
          </cell>
          <cell r="L411">
            <v>157678.04999999999</v>
          </cell>
          <cell r="M411">
            <v>815632.77999999991</v>
          </cell>
          <cell r="N411">
            <v>1829285.89</v>
          </cell>
          <cell r="O411">
            <v>579231.11999999988</v>
          </cell>
          <cell r="P411">
            <v>359986.19</v>
          </cell>
          <cell r="Q411">
            <v>262487.92</v>
          </cell>
          <cell r="R411">
            <v>1201705.2299999997</v>
          </cell>
          <cell r="S411">
            <v>132707.47</v>
          </cell>
          <cell r="T411">
            <v>485749.01999999996</v>
          </cell>
          <cell r="U411">
            <v>61494.25</v>
          </cell>
          <cell r="V411">
            <v>679950.74</v>
          </cell>
          <cell r="W411">
            <v>308783.09999999998</v>
          </cell>
          <cell r="X411">
            <v>200820.6</v>
          </cell>
          <cell r="Y411">
            <v>0</v>
          </cell>
          <cell r="Z411">
            <v>509603.70000000007</v>
          </cell>
          <cell r="AA411">
            <v>0</v>
          </cell>
          <cell r="AB411">
            <v>0</v>
          </cell>
          <cell r="AC411">
            <v>0</v>
          </cell>
          <cell r="AD411">
            <v>0</v>
          </cell>
          <cell r="AE411">
            <v>2391259.67</v>
          </cell>
          <cell r="AF411">
            <v>2814559.2899999996</v>
          </cell>
          <cell r="AG411">
            <v>6724994</v>
          </cell>
          <cell r="AH411">
            <v>4286343.33</v>
          </cell>
          <cell r="AI411">
            <v>3910434.71</v>
          </cell>
          <cell r="AJ411">
            <v>0.35557796334093383</v>
          </cell>
          <cell r="AK411">
            <v>5567836.4400000004</v>
          </cell>
          <cell r="AL411">
            <v>8406936</v>
          </cell>
          <cell r="AM411">
            <v>6142884.655425</v>
          </cell>
          <cell r="AN411">
            <v>1360780.2479999999</v>
          </cell>
          <cell r="AO411">
            <v>-1030479.422</v>
          </cell>
          <cell r="AP411">
            <v>575048.21542500018</v>
          </cell>
          <cell r="AQ411">
            <v>2264051.344575</v>
          </cell>
          <cell r="AR411">
            <v>0.73069244911879905</v>
          </cell>
          <cell r="AU411" t="str">
            <v>*</v>
          </cell>
          <cell r="BA411">
            <v>-1520041.42</v>
          </cell>
          <cell r="BC411">
            <v>2691949.05</v>
          </cell>
          <cell r="BD411">
            <v>-1394420.43</v>
          </cell>
          <cell r="BE411">
            <v>-771.43000000000211</v>
          </cell>
          <cell r="BF411">
            <v>0</v>
          </cell>
          <cell r="BH411">
            <v>1260836.4268000002</v>
          </cell>
          <cell r="BI411">
            <v>-176706.35</v>
          </cell>
          <cell r="BJ411">
            <v>-1218485.51</v>
          </cell>
          <cell r="BK411">
            <v>412638.66495000001</v>
          </cell>
          <cell r="BL411">
            <v>1218485.6599999999</v>
          </cell>
          <cell r="BM411">
            <v>-174006.2</v>
          </cell>
        </row>
        <row r="412">
          <cell r="H412" t="str">
            <v>*</v>
          </cell>
          <cell r="BL412">
            <v>0</v>
          </cell>
          <cell r="BM412">
            <v>0</v>
          </cell>
          <cell r="BN412" t="str">
            <v>*</v>
          </cell>
        </row>
        <row r="413">
          <cell r="H413" t="str">
            <v>*</v>
          </cell>
          <cell r="BL413">
            <v>0</v>
          </cell>
          <cell r="BM413">
            <v>0</v>
          </cell>
          <cell r="BN413" t="str">
            <v>*</v>
          </cell>
        </row>
        <row r="414">
          <cell r="B414" t="str">
            <v>2005-OPS-001</v>
          </cell>
          <cell r="C414" t="str">
            <v>Hosp. Routine Repl. FY05 C/O</v>
          </cell>
          <cell r="D414" t="str">
            <v>Hospital Replacement Budget</v>
          </cell>
          <cell r="E414" t="str">
            <v>Prior Years Routine Replacement</v>
          </cell>
          <cell r="H414" t="str">
            <v>*</v>
          </cell>
          <cell r="I414" t="str">
            <v>Contingency, Institutional</v>
          </cell>
          <cell r="K414">
            <v>1245</v>
          </cell>
          <cell r="L414">
            <v>1885378.79</v>
          </cell>
          <cell r="M414">
            <v>943752.55</v>
          </cell>
          <cell r="N414">
            <v>153101.51</v>
          </cell>
          <cell r="O414">
            <v>850</v>
          </cell>
          <cell r="P414">
            <v>6672.26</v>
          </cell>
          <cell r="Q414">
            <v>1425</v>
          </cell>
          <cell r="R414">
            <v>8947.26</v>
          </cell>
          <cell r="S414">
            <v>0</v>
          </cell>
          <cell r="T414">
            <v>69440</v>
          </cell>
          <cell r="U414">
            <v>0</v>
          </cell>
          <cell r="V414">
            <v>69440</v>
          </cell>
          <cell r="W414">
            <v>0</v>
          </cell>
          <cell r="X414">
            <v>0</v>
          </cell>
          <cell r="Z414">
            <v>0</v>
          </cell>
          <cell r="AD414">
            <v>0</v>
          </cell>
          <cell r="AE414">
            <v>78387.259999999995</v>
          </cell>
          <cell r="AF414">
            <v>78387.259999999995</v>
          </cell>
          <cell r="AG414">
            <v>1187965</v>
          </cell>
          <cell r="AH414">
            <v>1109577.74</v>
          </cell>
          <cell r="AI414">
            <v>1109577.74</v>
          </cell>
          <cell r="AJ414">
            <v>6.5984486074926449E-2</v>
          </cell>
          <cell r="AK414">
            <v>3061865.1099999994</v>
          </cell>
          <cell r="AL414">
            <v>4146614</v>
          </cell>
          <cell r="AM414">
            <v>2870979.5394250001</v>
          </cell>
          <cell r="AN414">
            <v>6182.5</v>
          </cell>
          <cell r="AO414">
            <v>-72204.759999999995</v>
          </cell>
          <cell r="AP414">
            <v>-190885.57057499932</v>
          </cell>
          <cell r="AQ414">
            <v>1275634.4605749999</v>
          </cell>
          <cell r="AR414">
            <v>0.6923672035605436</v>
          </cell>
          <cell r="AS414">
            <v>0</v>
          </cell>
          <cell r="AT414">
            <v>0</v>
          </cell>
          <cell r="AU414" t="str">
            <v>*</v>
          </cell>
          <cell r="AW414" t="str">
            <v/>
          </cell>
          <cell r="AX414" t="str">
            <v>no</v>
          </cell>
          <cell r="BA414">
            <v>-1109577.74</v>
          </cell>
          <cell r="BC414">
            <v>0</v>
          </cell>
          <cell r="BD414">
            <v>-1109577.74</v>
          </cell>
          <cell r="BE414">
            <v>0</v>
          </cell>
          <cell r="BI414">
            <v>0</v>
          </cell>
          <cell r="BJ414">
            <v>-1109577.74</v>
          </cell>
          <cell r="BK414">
            <v>0</v>
          </cell>
          <cell r="BL414">
            <v>1109577.74</v>
          </cell>
          <cell r="BM414">
            <v>0</v>
          </cell>
        </row>
        <row r="415">
          <cell r="B415" t="str">
            <v>2006-OPS-001</v>
          </cell>
          <cell r="C415" t="str">
            <v>Hosp. Routine Repl. FY06 C/O</v>
          </cell>
          <cell r="D415" t="str">
            <v>Hospital Replacement Budget</v>
          </cell>
          <cell r="E415" t="str">
            <v>Prior Years Routine Replacement</v>
          </cell>
          <cell r="H415" t="str">
            <v>*</v>
          </cell>
          <cell r="I415" t="str">
            <v>Contingency, Institutional</v>
          </cell>
          <cell r="K415">
            <v>40626.300000000003</v>
          </cell>
          <cell r="L415">
            <v>75570.259999999995</v>
          </cell>
          <cell r="M415">
            <v>2041444.41</v>
          </cell>
          <cell r="N415">
            <v>1766537.14</v>
          </cell>
          <cell r="O415">
            <v>2550</v>
          </cell>
          <cell r="P415">
            <v>5629.27</v>
          </cell>
          <cell r="Q415">
            <v>2202</v>
          </cell>
          <cell r="R415">
            <v>10381.27</v>
          </cell>
          <cell r="S415">
            <v>25100.720000000001</v>
          </cell>
          <cell r="T415">
            <v>159964</v>
          </cell>
          <cell r="U415">
            <v>307391.93</v>
          </cell>
          <cell r="V415">
            <v>492456.65</v>
          </cell>
          <cell r="W415">
            <v>245135.11</v>
          </cell>
          <cell r="X415">
            <v>-46248.82</v>
          </cell>
          <cell r="Z415">
            <v>198886.28999999998</v>
          </cell>
          <cell r="AD415">
            <v>0</v>
          </cell>
          <cell r="AE415">
            <v>701724.21</v>
          </cell>
          <cell r="AF415">
            <v>711907.44000000006</v>
          </cell>
          <cell r="AG415">
            <v>1383919</v>
          </cell>
          <cell r="AH415">
            <v>682194.79</v>
          </cell>
          <cell r="AI415">
            <v>672011.55999999994</v>
          </cell>
          <cell r="AJ415">
            <v>0.50705583925070752</v>
          </cell>
          <cell r="AK415">
            <v>4636085.55</v>
          </cell>
          <cell r="AL415">
            <v>5260406</v>
          </cell>
          <cell r="AM415">
            <v>4778700.2344125006</v>
          </cell>
          <cell r="AN415">
            <v>145371</v>
          </cell>
          <cell r="AO415">
            <v>-556353.21</v>
          </cell>
          <cell r="AP415">
            <v>142614.68441250082</v>
          </cell>
          <cell r="AQ415">
            <v>481705.76558749937</v>
          </cell>
          <cell r="AR415">
            <v>0.90842802521563937</v>
          </cell>
          <cell r="AS415">
            <v>0</v>
          </cell>
          <cell r="AT415">
            <v>0</v>
          </cell>
          <cell r="AU415" t="str">
            <v>*</v>
          </cell>
          <cell r="AW415" t="str">
            <v/>
          </cell>
          <cell r="AX415" t="str">
            <v>no</v>
          </cell>
          <cell r="BA415">
            <v>-682194.79</v>
          </cell>
          <cell r="BC415">
            <v>0</v>
          </cell>
          <cell r="BD415">
            <v>-672011.55999999994</v>
          </cell>
          <cell r="BE415">
            <v>0</v>
          </cell>
          <cell r="BI415">
            <v>0</v>
          </cell>
          <cell r="BJ415">
            <v>-672011.55999999994</v>
          </cell>
          <cell r="BK415">
            <v>0</v>
          </cell>
          <cell r="BL415">
            <v>672011.55999999994</v>
          </cell>
          <cell r="BM415">
            <v>0</v>
          </cell>
        </row>
        <row r="416">
          <cell r="B416" t="str">
            <v>2007-OPS-002</v>
          </cell>
          <cell r="C416" t="str">
            <v>Hosp. Routine Repl. FY07 C/O</v>
          </cell>
          <cell r="D416" t="str">
            <v>Hospital Replacement Budget</v>
          </cell>
          <cell r="E416" t="str">
            <v>Prior Years Routine Replacement</v>
          </cell>
          <cell r="H416" t="str">
            <v>*</v>
          </cell>
          <cell r="I416" t="str">
            <v>Health Library Remodel</v>
          </cell>
          <cell r="N416">
            <v>0</v>
          </cell>
          <cell r="O416">
            <v>0</v>
          </cell>
          <cell r="P416">
            <v>0</v>
          </cell>
          <cell r="Q416">
            <v>0</v>
          </cell>
          <cell r="R416">
            <v>0</v>
          </cell>
          <cell r="S416">
            <v>0</v>
          </cell>
          <cell r="T416">
            <v>0</v>
          </cell>
          <cell r="U416">
            <v>0</v>
          </cell>
          <cell r="V416">
            <v>0</v>
          </cell>
          <cell r="W416">
            <v>0</v>
          </cell>
          <cell r="X416">
            <v>0</v>
          </cell>
          <cell r="Z416">
            <v>0</v>
          </cell>
          <cell r="AD416">
            <v>0</v>
          </cell>
          <cell r="AE416">
            <v>0</v>
          </cell>
          <cell r="AF416">
            <v>0</v>
          </cell>
          <cell r="AG416">
            <v>139643</v>
          </cell>
          <cell r="AH416">
            <v>139643</v>
          </cell>
          <cell r="AI416">
            <v>139643</v>
          </cell>
          <cell r="AJ416">
            <v>0</v>
          </cell>
          <cell r="AK416">
            <v>0</v>
          </cell>
          <cell r="AL416">
            <v>139643</v>
          </cell>
          <cell r="AM416">
            <v>0</v>
          </cell>
          <cell r="AO416">
            <v>0</v>
          </cell>
          <cell r="AP416">
            <v>0</v>
          </cell>
          <cell r="AQ416">
            <v>139643</v>
          </cell>
          <cell r="AR416">
            <v>0</v>
          </cell>
          <cell r="AS416">
            <v>0</v>
          </cell>
          <cell r="AT416">
            <v>0</v>
          </cell>
          <cell r="AU416" t="str">
            <v>*</v>
          </cell>
          <cell r="AW416" t="str">
            <v>No PRs</v>
          </cell>
          <cell r="AX416" t="str">
            <v>yes</v>
          </cell>
          <cell r="BA416">
            <v>0</v>
          </cell>
          <cell r="BC416">
            <v>139643</v>
          </cell>
          <cell r="BE416">
            <v>0</v>
          </cell>
          <cell r="BI416">
            <v>0</v>
          </cell>
          <cell r="BJ416">
            <v>0</v>
          </cell>
          <cell r="BK416">
            <v>0</v>
          </cell>
          <cell r="BL416">
            <v>0</v>
          </cell>
          <cell r="BM416">
            <v>0</v>
          </cell>
        </row>
        <row r="417">
          <cell r="B417" t="str">
            <v>2007-OPS-515</v>
          </cell>
          <cell r="C417" t="str">
            <v>Hosp. Routine Repl. FY07 C/O</v>
          </cell>
          <cell r="D417" t="str">
            <v>Hospital Replacement Budget</v>
          </cell>
          <cell r="E417" t="str">
            <v>Prior Years Routine Replacement</v>
          </cell>
          <cell r="H417" t="str">
            <v>*</v>
          </cell>
          <cell r="I417" t="str">
            <v>M0073163-2001 Isuzu Box Van</v>
          </cell>
          <cell r="N417">
            <v>0</v>
          </cell>
          <cell r="O417">
            <v>0</v>
          </cell>
          <cell r="P417">
            <v>12693.38</v>
          </cell>
          <cell r="Q417">
            <v>0</v>
          </cell>
          <cell r="R417">
            <v>12693.38</v>
          </cell>
          <cell r="S417">
            <v>0</v>
          </cell>
          <cell r="T417">
            <v>0</v>
          </cell>
          <cell r="U417">
            <v>0</v>
          </cell>
          <cell r="V417">
            <v>0</v>
          </cell>
          <cell r="W417">
            <v>0</v>
          </cell>
          <cell r="X417">
            <v>0</v>
          </cell>
          <cell r="Z417">
            <v>0</v>
          </cell>
          <cell r="AD417">
            <v>0</v>
          </cell>
          <cell r="AE417">
            <v>12693.38</v>
          </cell>
          <cell r="AF417">
            <v>12693.38</v>
          </cell>
          <cell r="AG417">
            <v>21156</v>
          </cell>
          <cell r="AH417">
            <v>8462.6200000000008</v>
          </cell>
          <cell r="AI417">
            <v>8462.6200000000008</v>
          </cell>
          <cell r="AJ417">
            <v>0.59998960105880128</v>
          </cell>
          <cell r="AK417">
            <v>12693.38</v>
          </cell>
          <cell r="AL417">
            <v>21156</v>
          </cell>
          <cell r="AM417">
            <v>12693.38</v>
          </cell>
          <cell r="AN417">
            <v>12693.38</v>
          </cell>
          <cell r="AO417">
            <v>0</v>
          </cell>
          <cell r="AP417">
            <v>0</v>
          </cell>
          <cell r="AQ417">
            <v>8462.6200000000008</v>
          </cell>
          <cell r="AR417">
            <v>0.59998960105880128</v>
          </cell>
          <cell r="AS417">
            <v>0</v>
          </cell>
          <cell r="AT417">
            <v>0</v>
          </cell>
          <cell r="AU417" t="str">
            <v>*</v>
          </cell>
          <cell r="AW417" t="str">
            <v/>
          </cell>
          <cell r="AX417" t="str">
            <v>no</v>
          </cell>
          <cell r="BA417">
            <v>-8462.6200000000008</v>
          </cell>
          <cell r="BC417">
            <v>0</v>
          </cell>
          <cell r="BD417">
            <v>-8462.6200000000008</v>
          </cell>
          <cell r="BE417">
            <v>0</v>
          </cell>
          <cell r="BI417">
            <v>0</v>
          </cell>
          <cell r="BJ417">
            <v>-8462.6200000000008</v>
          </cell>
          <cell r="BK417">
            <v>0</v>
          </cell>
          <cell r="BL417">
            <v>8462.6200000000008</v>
          </cell>
          <cell r="BM417">
            <v>0</v>
          </cell>
        </row>
        <row r="418">
          <cell r="B418" t="str">
            <v>2008-OPS-001</v>
          </cell>
          <cell r="C418" t="str">
            <v>Hosp. Routine Repl. FY08 C/O</v>
          </cell>
          <cell r="D418" t="str">
            <v>Hospital Replacement Budget</v>
          </cell>
          <cell r="E418" t="str">
            <v>Prior Years Routine Replacement</v>
          </cell>
          <cell r="H418" t="str">
            <v>*</v>
          </cell>
          <cell r="I418" t="str">
            <v>Contingency, Institutional</v>
          </cell>
          <cell r="O418">
            <v>0</v>
          </cell>
          <cell r="P418">
            <v>0</v>
          </cell>
          <cell r="Q418">
            <v>0</v>
          </cell>
          <cell r="R418">
            <v>0</v>
          </cell>
          <cell r="S418">
            <v>0</v>
          </cell>
          <cell r="T418">
            <v>0</v>
          </cell>
          <cell r="U418">
            <v>0</v>
          </cell>
          <cell r="V418">
            <v>0</v>
          </cell>
          <cell r="W418">
            <v>0</v>
          </cell>
          <cell r="X418">
            <v>0</v>
          </cell>
          <cell r="Z418">
            <v>0</v>
          </cell>
          <cell r="AD418">
            <v>0</v>
          </cell>
          <cell r="AE418">
            <v>0</v>
          </cell>
          <cell r="AF418">
            <v>0</v>
          </cell>
          <cell r="AG418">
            <v>2383968.25</v>
          </cell>
          <cell r="AH418">
            <v>2383968.25</v>
          </cell>
          <cell r="AI418">
            <v>2383968.25</v>
          </cell>
          <cell r="AJ418">
            <v>0</v>
          </cell>
          <cell r="AK418">
            <v>0</v>
          </cell>
          <cell r="AL418">
            <v>3507849</v>
          </cell>
          <cell r="AM418">
            <v>0</v>
          </cell>
          <cell r="AO418">
            <v>0</v>
          </cell>
          <cell r="AP418">
            <v>0</v>
          </cell>
          <cell r="AQ418">
            <v>3507849</v>
          </cell>
          <cell r="AR418">
            <v>0</v>
          </cell>
          <cell r="AS418">
            <v>0</v>
          </cell>
          <cell r="AT418">
            <v>0</v>
          </cell>
          <cell r="AU418" t="str">
            <v>*</v>
          </cell>
          <cell r="AW418" t="str">
            <v>No PRs</v>
          </cell>
          <cell r="AX418" t="str">
            <v>no</v>
          </cell>
          <cell r="BA418">
            <v>-2383968.25</v>
          </cell>
          <cell r="BC418">
            <v>0</v>
          </cell>
          <cell r="BD418">
            <v>-2383968.25</v>
          </cell>
          <cell r="BE418">
            <v>0</v>
          </cell>
          <cell r="BI418">
            <v>0</v>
          </cell>
          <cell r="BJ418">
            <v>-2383968.25</v>
          </cell>
          <cell r="BK418">
            <v>0</v>
          </cell>
          <cell r="BL418">
            <v>2383968.25</v>
          </cell>
          <cell r="BM418">
            <v>0</v>
          </cell>
        </row>
        <row r="419">
          <cell r="H419" t="str">
            <v>*</v>
          </cell>
          <cell r="BL419">
            <v>0</v>
          </cell>
          <cell r="BM419">
            <v>0</v>
          </cell>
          <cell r="BN419" t="str">
            <v>*</v>
          </cell>
        </row>
        <row r="420">
          <cell r="H420" t="str">
            <v>*</v>
          </cell>
          <cell r="I420" t="str">
            <v>Totals for Peterson, Michael</v>
          </cell>
          <cell r="J420">
            <v>0</v>
          </cell>
          <cell r="K420">
            <v>41871.300000000003</v>
          </cell>
          <cell r="L420">
            <v>1960949.05</v>
          </cell>
          <cell r="M420">
            <v>2985196.96</v>
          </cell>
          <cell r="N420">
            <v>1919638.65</v>
          </cell>
          <cell r="O420">
            <v>3400</v>
          </cell>
          <cell r="P420">
            <v>24994.91</v>
          </cell>
          <cell r="Q420">
            <v>3627</v>
          </cell>
          <cell r="R420">
            <v>32021.909999999996</v>
          </cell>
          <cell r="S420">
            <v>25100.720000000001</v>
          </cell>
          <cell r="T420">
            <v>229404</v>
          </cell>
          <cell r="U420">
            <v>307391.93</v>
          </cell>
          <cell r="V420">
            <v>561896.65</v>
          </cell>
          <cell r="W420">
            <v>245135.11</v>
          </cell>
          <cell r="X420">
            <v>-46248.82</v>
          </cell>
          <cell r="Y420">
            <v>0</v>
          </cell>
          <cell r="Z420">
            <v>198886.28999999998</v>
          </cell>
          <cell r="AA420">
            <v>0</v>
          </cell>
          <cell r="AB420">
            <v>0</v>
          </cell>
          <cell r="AC420">
            <v>0</v>
          </cell>
          <cell r="AD420">
            <v>0</v>
          </cell>
          <cell r="AE420">
            <v>792804.85</v>
          </cell>
          <cell r="AF420">
            <v>802988.08000000007</v>
          </cell>
          <cell r="AG420">
            <v>5116651.25</v>
          </cell>
          <cell r="AH420">
            <v>4323846.4000000004</v>
          </cell>
          <cell r="AI420">
            <v>4313663.17</v>
          </cell>
          <cell r="AJ420">
            <v>0.15494604014686364</v>
          </cell>
          <cell r="AK420">
            <v>7710644.0399999991</v>
          </cell>
          <cell r="AL420">
            <v>13075668</v>
          </cell>
          <cell r="AM420">
            <v>7662373.1538375011</v>
          </cell>
          <cell r="AN420">
            <v>164246.88</v>
          </cell>
          <cell r="AO420">
            <v>-628557.97</v>
          </cell>
          <cell r="AP420">
            <v>-48270.8861624985</v>
          </cell>
          <cell r="AQ420">
            <v>5413294.8461624999</v>
          </cell>
          <cell r="AR420">
            <v>0.58600242479676767</v>
          </cell>
          <cell r="AU420" t="str">
            <v>*</v>
          </cell>
          <cell r="BA420">
            <v>-4184203.4000000004</v>
          </cell>
          <cell r="BC420">
            <v>139643</v>
          </cell>
          <cell r="BD420">
            <v>-4174020.17</v>
          </cell>
          <cell r="BE420">
            <v>0</v>
          </cell>
          <cell r="BF420">
            <v>0</v>
          </cell>
          <cell r="BI420">
            <v>0</v>
          </cell>
          <cell r="BJ420">
            <v>-4174020.17</v>
          </cell>
          <cell r="BK420">
            <v>0</v>
          </cell>
          <cell r="BL420">
            <v>4174020.17</v>
          </cell>
          <cell r="BM420">
            <v>0</v>
          </cell>
        </row>
        <row r="421">
          <cell r="H421" t="str">
            <v>*</v>
          </cell>
          <cell r="BL421">
            <v>0</v>
          </cell>
          <cell r="BM421">
            <v>0</v>
          </cell>
          <cell r="BN421" t="str">
            <v>*</v>
          </cell>
        </row>
        <row r="422">
          <cell r="H422" t="str">
            <v>*</v>
          </cell>
          <cell r="BL422">
            <v>0</v>
          </cell>
          <cell r="BM422">
            <v>0</v>
          </cell>
          <cell r="BN422" t="str">
            <v>*</v>
          </cell>
        </row>
        <row r="423">
          <cell r="B423" t="str">
            <v>2005-STG-005</v>
          </cell>
          <cell r="C423" t="str">
            <v>Hosp. Routine Repl. FY05 C/O</v>
          </cell>
          <cell r="D423" t="str">
            <v>Hospital Replacement Budget</v>
          </cell>
          <cell r="E423" t="str">
            <v>Prior Years Routine Replacement</v>
          </cell>
          <cell r="H423" t="str">
            <v>*</v>
          </cell>
          <cell r="I423" t="str">
            <v>2nd Cyberknife</v>
          </cell>
          <cell r="L423">
            <v>260</v>
          </cell>
          <cell r="M423">
            <v>2528244.3199999998</v>
          </cell>
          <cell r="N423">
            <v>1592460.03</v>
          </cell>
          <cell r="O423">
            <v>0</v>
          </cell>
          <cell r="P423">
            <v>0</v>
          </cell>
          <cell r="Q423">
            <v>0</v>
          </cell>
          <cell r="R423">
            <v>0</v>
          </cell>
          <cell r="S423">
            <v>10625</v>
          </cell>
          <cell r="T423">
            <v>1</v>
          </cell>
          <cell r="U423">
            <v>0</v>
          </cell>
          <cell r="V423">
            <v>10626</v>
          </cell>
          <cell r="W423">
            <v>0</v>
          </cell>
          <cell r="X423">
            <v>0</v>
          </cell>
          <cell r="Z423">
            <v>0</v>
          </cell>
          <cell r="AD423">
            <v>0</v>
          </cell>
          <cell r="AE423">
            <v>10626</v>
          </cell>
          <cell r="AF423">
            <v>10626</v>
          </cell>
          <cell r="AG423">
            <v>450205</v>
          </cell>
          <cell r="AH423">
            <v>439579</v>
          </cell>
          <cell r="AI423">
            <v>439579</v>
          </cell>
          <cell r="AJ423">
            <v>2.3602581046412191E-2</v>
          </cell>
          <cell r="AK423">
            <v>4131590.3499999996</v>
          </cell>
          <cell r="AL423">
            <v>4571169</v>
          </cell>
          <cell r="AM423">
            <v>3743516.66</v>
          </cell>
          <cell r="AN423">
            <v>1</v>
          </cell>
          <cell r="AO423">
            <v>-10625</v>
          </cell>
          <cell r="AP423">
            <v>-388073.68999999948</v>
          </cell>
          <cell r="AQ423">
            <v>827652.33999999985</v>
          </cell>
          <cell r="AR423">
            <v>0.81894076985558839</v>
          </cell>
          <cell r="AS423">
            <v>0</v>
          </cell>
          <cell r="AT423">
            <v>0</v>
          </cell>
          <cell r="AU423" t="str">
            <v>*</v>
          </cell>
          <cell r="AW423" t="str">
            <v/>
          </cell>
          <cell r="AX423" t="str">
            <v>NO- project completed</v>
          </cell>
          <cell r="BA423">
            <v>-439579</v>
          </cell>
          <cell r="BB423">
            <v>0</v>
          </cell>
          <cell r="BC423">
            <v>0</v>
          </cell>
          <cell r="BD423">
            <v>-439579</v>
          </cell>
          <cell r="BE423">
            <v>0</v>
          </cell>
          <cell r="BI423">
            <v>0</v>
          </cell>
          <cell r="BJ423">
            <v>-439579</v>
          </cell>
          <cell r="BK423">
            <v>0</v>
          </cell>
          <cell r="BL423">
            <v>439579</v>
          </cell>
          <cell r="BM423">
            <v>0</v>
          </cell>
        </row>
        <row r="424">
          <cell r="B424" t="str">
            <v>2006-ONC-002</v>
          </cell>
          <cell r="C424" t="str">
            <v>Hosp. Routine Repl. FY06 C/O</v>
          </cell>
          <cell r="D424" t="str">
            <v>Hospital Replacement Budget</v>
          </cell>
          <cell r="E424" t="str">
            <v>Prior Years Routine Replacement</v>
          </cell>
          <cell r="H424" t="str">
            <v>*</v>
          </cell>
          <cell r="I424" t="str">
            <v>Medical linear accelerator</v>
          </cell>
          <cell r="M424">
            <v>256500</v>
          </cell>
          <cell r="N424">
            <v>0</v>
          </cell>
          <cell r="O424">
            <v>0</v>
          </cell>
          <cell r="P424">
            <v>416491.88</v>
          </cell>
          <cell r="Q424">
            <v>458814.37</v>
          </cell>
          <cell r="R424">
            <v>875306.25</v>
          </cell>
          <cell r="S424">
            <v>0</v>
          </cell>
          <cell r="T424">
            <v>0</v>
          </cell>
          <cell r="U424">
            <v>256500</v>
          </cell>
          <cell r="V424">
            <v>256500</v>
          </cell>
          <cell r="W424">
            <v>1382.5</v>
          </cell>
          <cell r="X424">
            <v>21341.81</v>
          </cell>
          <cell r="Z424">
            <v>22724.31</v>
          </cell>
          <cell r="AD424">
            <v>0</v>
          </cell>
          <cell r="AE424">
            <v>1154530.56</v>
          </cell>
          <cell r="AF424">
            <v>1175643.3900000001</v>
          </cell>
          <cell r="AG424">
            <v>1576070</v>
          </cell>
          <cell r="AH424">
            <v>421539.43999999994</v>
          </cell>
          <cell r="AI424">
            <v>400426.60999999987</v>
          </cell>
          <cell r="AJ424">
            <v>0.73253761571503806</v>
          </cell>
          <cell r="AK424">
            <v>1432143.3900000001</v>
          </cell>
          <cell r="AL424">
            <v>1832570</v>
          </cell>
          <cell r="AM424">
            <v>1483113.5</v>
          </cell>
          <cell r="AN424">
            <v>95426</v>
          </cell>
          <cell r="AO424">
            <v>-1059104.56</v>
          </cell>
          <cell r="AP424">
            <v>50970.10999999987</v>
          </cell>
          <cell r="AQ424">
            <v>349456.5</v>
          </cell>
          <cell r="AR424">
            <v>0.80930796640783165</v>
          </cell>
          <cell r="AS424">
            <v>0</v>
          </cell>
          <cell r="AT424">
            <v>0</v>
          </cell>
          <cell r="AU424" t="str">
            <v>*</v>
          </cell>
          <cell r="AW424" t="str">
            <v/>
          </cell>
          <cell r="AX424" t="str">
            <v>YES</v>
          </cell>
          <cell r="AY424" t="str">
            <v>Renovation in progress, not yet installed</v>
          </cell>
          <cell r="BA424">
            <v>0</v>
          </cell>
          <cell r="BB424">
            <v>0</v>
          </cell>
          <cell r="BC424">
            <v>400426.60999999987</v>
          </cell>
          <cell r="BE424">
            <v>0</v>
          </cell>
          <cell r="BI424">
            <v>0</v>
          </cell>
          <cell r="BJ424">
            <v>0</v>
          </cell>
          <cell r="BK424">
            <v>0</v>
          </cell>
          <cell r="BL424">
            <v>0</v>
          </cell>
          <cell r="BM424">
            <v>0</v>
          </cell>
        </row>
        <row r="425">
          <cell r="B425" t="str">
            <v>2007-ONC-002</v>
          </cell>
          <cell r="C425" t="str">
            <v>Hosp. Routine Repl. FY07 C/O</v>
          </cell>
          <cell r="D425" t="str">
            <v>Hospital Replacement Budget</v>
          </cell>
          <cell r="E425" t="str">
            <v>Prior Years Routine Replacement</v>
          </cell>
          <cell r="H425" t="str">
            <v>*</v>
          </cell>
          <cell r="I425" t="str">
            <v>VARIS File Server/RAID</v>
          </cell>
          <cell r="N425">
            <v>0</v>
          </cell>
          <cell r="O425">
            <v>52331.58</v>
          </cell>
          <cell r="P425">
            <v>68896.66</v>
          </cell>
          <cell r="Q425">
            <v>-0.2</v>
          </cell>
          <cell r="R425">
            <v>121228.04000000001</v>
          </cell>
          <cell r="S425">
            <v>0</v>
          </cell>
          <cell r="T425">
            <v>1178.5899999999999</v>
          </cell>
          <cell r="U425">
            <v>0</v>
          </cell>
          <cell r="V425">
            <v>1178.5899999999999</v>
          </cell>
          <cell r="W425">
            <v>0</v>
          </cell>
          <cell r="X425">
            <v>0</v>
          </cell>
          <cell r="Z425">
            <v>0</v>
          </cell>
          <cell r="AD425">
            <v>0</v>
          </cell>
          <cell r="AE425">
            <v>122406.63</v>
          </cell>
          <cell r="AF425">
            <v>122406.63</v>
          </cell>
          <cell r="AG425">
            <v>137729</v>
          </cell>
          <cell r="AH425">
            <v>15322.369999999995</v>
          </cell>
          <cell r="AI425">
            <v>15322.369999999995</v>
          </cell>
          <cell r="AJ425">
            <v>0.88874986386309351</v>
          </cell>
          <cell r="AK425">
            <v>122406.63</v>
          </cell>
          <cell r="AL425">
            <v>137729</v>
          </cell>
          <cell r="AM425">
            <v>124288.34745000002</v>
          </cell>
          <cell r="AO425">
            <v>-122406.63</v>
          </cell>
          <cell r="AP425">
            <v>1881.717450000011</v>
          </cell>
          <cell r="AQ425">
            <v>13440.652549999984</v>
          </cell>
          <cell r="AR425">
            <v>0.90241232746916056</v>
          </cell>
          <cell r="AS425">
            <v>0</v>
          </cell>
          <cell r="AT425">
            <v>0</v>
          </cell>
          <cell r="AU425" t="str">
            <v>*</v>
          </cell>
          <cell r="AW425" t="str">
            <v/>
          </cell>
          <cell r="AX425" t="str">
            <v>NO- project completed</v>
          </cell>
          <cell r="BA425">
            <v>-15322.369999999995</v>
          </cell>
          <cell r="BB425">
            <v>0</v>
          </cell>
          <cell r="BC425">
            <v>0</v>
          </cell>
          <cell r="BD425">
            <v>-15322.369999999995</v>
          </cell>
          <cell r="BE425">
            <v>0</v>
          </cell>
          <cell r="BH425">
            <v>1881.717450000011</v>
          </cell>
          <cell r="BI425">
            <v>0</v>
          </cell>
          <cell r="BJ425">
            <v>-15322.369999999995</v>
          </cell>
          <cell r="BK425">
            <v>0</v>
          </cell>
          <cell r="BL425">
            <v>15322.369999999995</v>
          </cell>
          <cell r="BM425">
            <v>0</v>
          </cell>
        </row>
        <row r="426">
          <cell r="B426" t="str">
            <v>2007-ONC-003</v>
          </cell>
          <cell r="C426" t="str">
            <v>Hosp. Routine Repl. FY07 C/O</v>
          </cell>
          <cell r="D426" t="str">
            <v>Hospital Replacement Budget</v>
          </cell>
          <cell r="E426" t="str">
            <v>Prior Years Routine Replacement</v>
          </cell>
          <cell r="H426" t="str">
            <v>*</v>
          </cell>
          <cell r="I426" t="str">
            <v>HL 7 Interface</v>
          </cell>
          <cell r="N426">
            <v>0</v>
          </cell>
          <cell r="O426">
            <v>0</v>
          </cell>
          <cell r="P426">
            <v>0</v>
          </cell>
          <cell r="Q426">
            <v>0</v>
          </cell>
          <cell r="R426">
            <v>0</v>
          </cell>
          <cell r="S426">
            <v>0</v>
          </cell>
          <cell r="T426">
            <v>0</v>
          </cell>
          <cell r="U426">
            <v>0</v>
          </cell>
          <cell r="V426">
            <v>0</v>
          </cell>
          <cell r="W426">
            <v>0</v>
          </cell>
          <cell r="X426">
            <v>0</v>
          </cell>
          <cell r="Z426">
            <v>0</v>
          </cell>
          <cell r="AD426">
            <v>0</v>
          </cell>
          <cell r="AE426">
            <v>0</v>
          </cell>
          <cell r="AF426">
            <v>0</v>
          </cell>
          <cell r="AG426">
            <v>37238</v>
          </cell>
          <cell r="AH426">
            <v>37238</v>
          </cell>
          <cell r="AI426">
            <v>37238</v>
          </cell>
          <cell r="AJ426">
            <v>0</v>
          </cell>
          <cell r="AK426">
            <v>0</v>
          </cell>
          <cell r="AL426">
            <v>37238</v>
          </cell>
          <cell r="AM426">
            <v>0</v>
          </cell>
          <cell r="AO426">
            <v>0</v>
          </cell>
          <cell r="AP426">
            <v>0</v>
          </cell>
          <cell r="AQ426">
            <v>37238</v>
          </cell>
          <cell r="AR426">
            <v>0</v>
          </cell>
          <cell r="AS426">
            <v>0</v>
          </cell>
          <cell r="AT426">
            <v>0</v>
          </cell>
          <cell r="AU426" t="str">
            <v>*</v>
          </cell>
          <cell r="AW426" t="str">
            <v>No PRs</v>
          </cell>
          <cell r="AX426" t="str">
            <v>YES</v>
          </cell>
          <cell r="AY426" t="str">
            <v>To shhedule with IT</v>
          </cell>
          <cell r="BA426">
            <v>0</v>
          </cell>
          <cell r="BB426">
            <v>0</v>
          </cell>
          <cell r="BC426">
            <v>37238</v>
          </cell>
          <cell r="BE426">
            <v>0</v>
          </cell>
          <cell r="BI426">
            <v>0</v>
          </cell>
          <cell r="BJ426">
            <v>0</v>
          </cell>
          <cell r="BK426">
            <v>0</v>
          </cell>
          <cell r="BL426">
            <v>0</v>
          </cell>
          <cell r="BM426">
            <v>0</v>
          </cell>
        </row>
        <row r="427">
          <cell r="B427" t="str">
            <v>2007-ONC-004</v>
          </cell>
          <cell r="C427" t="str">
            <v>Hosp. Routine Repl. FY07 C/O</v>
          </cell>
          <cell r="D427" t="str">
            <v>Hospital Replacement Budget</v>
          </cell>
          <cell r="E427" t="str">
            <v>Prior Years Routine Replacement</v>
          </cell>
          <cell r="H427" t="str">
            <v>*</v>
          </cell>
          <cell r="I427" t="str">
            <v>Video Endoscopy</v>
          </cell>
          <cell r="N427">
            <v>0</v>
          </cell>
          <cell r="O427">
            <v>0</v>
          </cell>
          <cell r="P427">
            <v>0</v>
          </cell>
          <cell r="Q427">
            <v>44313.45</v>
          </cell>
          <cell r="R427">
            <v>44313.45</v>
          </cell>
          <cell r="S427">
            <v>0</v>
          </cell>
          <cell r="T427">
            <v>0</v>
          </cell>
          <cell r="U427">
            <v>0</v>
          </cell>
          <cell r="V427">
            <v>0</v>
          </cell>
          <cell r="W427">
            <v>0</v>
          </cell>
          <cell r="X427">
            <v>0</v>
          </cell>
          <cell r="Z427">
            <v>0</v>
          </cell>
          <cell r="AD427">
            <v>0</v>
          </cell>
          <cell r="AE427">
            <v>44313.45</v>
          </cell>
          <cell r="AF427">
            <v>44313.45</v>
          </cell>
          <cell r="AG427">
            <v>42976</v>
          </cell>
          <cell r="AH427">
            <v>-1337.4499999999971</v>
          </cell>
          <cell r="AI427">
            <v>-1337.4499999999971</v>
          </cell>
          <cell r="AJ427">
            <v>1.0311208581533879</v>
          </cell>
          <cell r="AK427">
            <v>44313.45</v>
          </cell>
          <cell r="AL427">
            <v>42976</v>
          </cell>
          <cell r="AM427">
            <v>42670.309749999993</v>
          </cell>
          <cell r="AO427">
            <v>-44313.45</v>
          </cell>
          <cell r="AP427">
            <v>-1643.140250000004</v>
          </cell>
          <cell r="AQ427">
            <v>305.69025000000693</v>
          </cell>
          <cell r="AR427">
            <v>0.99288695434661189</v>
          </cell>
          <cell r="AS427">
            <v>0</v>
          </cell>
          <cell r="AT427" t="str">
            <v>PR sent to Purchasing08/15/2007.</v>
          </cell>
          <cell r="AU427" t="str">
            <v>*</v>
          </cell>
          <cell r="AW427" t="str">
            <v/>
          </cell>
          <cell r="BA427">
            <v>0</v>
          </cell>
          <cell r="BB427">
            <v>-1337.4499999999971</v>
          </cell>
          <cell r="BC427">
            <v>0</v>
          </cell>
          <cell r="BE427">
            <v>0</v>
          </cell>
          <cell r="BI427">
            <v>-1337.4499999999971</v>
          </cell>
          <cell r="BJ427">
            <v>1337.4499999999971</v>
          </cell>
          <cell r="BK427">
            <v>0</v>
          </cell>
          <cell r="BL427">
            <v>-1337.4499999999971</v>
          </cell>
          <cell r="BM427">
            <v>-1337.4499999999971</v>
          </cell>
        </row>
        <row r="428">
          <cell r="B428" t="str">
            <v>2007-ONC-005</v>
          </cell>
          <cell r="C428" t="str">
            <v>Hosp. Routine Repl. FY07 C/O</v>
          </cell>
          <cell r="D428" t="str">
            <v>Hospital Replacement Budget</v>
          </cell>
          <cell r="E428" t="str">
            <v>Prior Years Routine Replacement</v>
          </cell>
          <cell r="H428" t="str">
            <v>*</v>
          </cell>
          <cell r="I428" t="str">
            <v>PACS</v>
          </cell>
          <cell r="N428">
            <v>26239.81</v>
          </cell>
          <cell r="O428">
            <v>0</v>
          </cell>
          <cell r="P428">
            <v>0</v>
          </cell>
          <cell r="Q428">
            <v>0</v>
          </cell>
          <cell r="R428">
            <v>0</v>
          </cell>
          <cell r="S428">
            <v>0</v>
          </cell>
          <cell r="T428">
            <v>0</v>
          </cell>
          <cell r="U428">
            <v>0</v>
          </cell>
          <cell r="V428">
            <v>0</v>
          </cell>
          <cell r="W428">
            <v>0</v>
          </cell>
          <cell r="X428">
            <v>0</v>
          </cell>
          <cell r="Z428">
            <v>0</v>
          </cell>
          <cell r="AD428">
            <v>0</v>
          </cell>
          <cell r="AE428">
            <v>0</v>
          </cell>
          <cell r="AF428">
            <v>0</v>
          </cell>
          <cell r="AG428">
            <v>6052</v>
          </cell>
          <cell r="AH428">
            <v>6052</v>
          </cell>
          <cell r="AI428">
            <v>6052</v>
          </cell>
          <cell r="AJ428">
            <v>0</v>
          </cell>
          <cell r="AK428">
            <v>26239.81</v>
          </cell>
          <cell r="AL428">
            <v>32292</v>
          </cell>
          <cell r="AM428">
            <v>26239.8</v>
          </cell>
          <cell r="AO428">
            <v>0</v>
          </cell>
          <cell r="AP428">
            <v>-1.0000000002037268E-2</v>
          </cell>
          <cell r="AQ428">
            <v>6052.2000000000007</v>
          </cell>
          <cell r="AR428">
            <v>0.81257896692679299</v>
          </cell>
          <cell r="AS428">
            <v>0</v>
          </cell>
          <cell r="AT428">
            <v>0</v>
          </cell>
          <cell r="AU428" t="str">
            <v>*</v>
          </cell>
          <cell r="AW428" t="str">
            <v/>
          </cell>
          <cell r="AX428" t="str">
            <v>NO- project completed</v>
          </cell>
          <cell r="BA428">
            <v>-6052</v>
          </cell>
          <cell r="BB428">
            <v>0</v>
          </cell>
          <cell r="BC428">
            <v>0</v>
          </cell>
          <cell r="BD428">
            <v>-6052</v>
          </cell>
          <cell r="BE428">
            <v>0</v>
          </cell>
          <cell r="BI428">
            <v>0</v>
          </cell>
          <cell r="BJ428">
            <v>-6052</v>
          </cell>
          <cell r="BK428">
            <v>0</v>
          </cell>
          <cell r="BL428">
            <v>6052</v>
          </cell>
          <cell r="BM428">
            <v>0</v>
          </cell>
        </row>
        <row r="429">
          <cell r="B429" t="str">
            <v>2007-ONC-202</v>
          </cell>
          <cell r="C429" t="str">
            <v>Hosp. Routine Repl. FY07 C/O</v>
          </cell>
          <cell r="D429" t="str">
            <v>Hospital Replacement Budget</v>
          </cell>
          <cell r="E429" t="str">
            <v>Prior Years Routine Replacement</v>
          </cell>
          <cell r="H429" t="str">
            <v>*</v>
          </cell>
          <cell r="I429" t="str">
            <v>LCD/DVD</v>
          </cell>
          <cell r="N429">
            <v>0</v>
          </cell>
          <cell r="O429">
            <v>0</v>
          </cell>
          <cell r="P429">
            <v>0</v>
          </cell>
          <cell r="Q429">
            <v>0</v>
          </cell>
          <cell r="R429">
            <v>0</v>
          </cell>
          <cell r="S429">
            <v>0</v>
          </cell>
          <cell r="T429">
            <v>0</v>
          </cell>
          <cell r="U429">
            <v>0</v>
          </cell>
          <cell r="V429">
            <v>0</v>
          </cell>
          <cell r="W429">
            <v>0</v>
          </cell>
          <cell r="X429">
            <v>0</v>
          </cell>
          <cell r="Z429">
            <v>0</v>
          </cell>
          <cell r="AD429">
            <v>0</v>
          </cell>
          <cell r="AE429">
            <v>0</v>
          </cell>
          <cell r="AF429">
            <v>0</v>
          </cell>
          <cell r="AG429">
            <v>4073</v>
          </cell>
          <cell r="AH429">
            <v>4073</v>
          </cell>
          <cell r="AI429">
            <v>4073</v>
          </cell>
          <cell r="AJ429">
            <v>0</v>
          </cell>
          <cell r="AK429">
            <v>0</v>
          </cell>
          <cell r="AL429">
            <v>4073</v>
          </cell>
          <cell r="AM429">
            <v>0</v>
          </cell>
          <cell r="AO429">
            <v>0</v>
          </cell>
          <cell r="AP429">
            <v>0</v>
          </cell>
          <cell r="AQ429">
            <v>4073</v>
          </cell>
          <cell r="AR429">
            <v>0</v>
          </cell>
          <cell r="AS429">
            <v>0</v>
          </cell>
          <cell r="AT429">
            <v>0</v>
          </cell>
          <cell r="AU429" t="str">
            <v>*</v>
          </cell>
          <cell r="AW429" t="str">
            <v>No PRs</v>
          </cell>
          <cell r="AX429" t="str">
            <v>NO</v>
          </cell>
          <cell r="AY429" t="str">
            <v xml:space="preserve"> &lt;5K, no longer capital</v>
          </cell>
          <cell r="BA429">
            <v>-4073</v>
          </cell>
          <cell r="BB429">
            <v>0</v>
          </cell>
          <cell r="BC429">
            <v>0</v>
          </cell>
          <cell r="BD429">
            <v>-4073</v>
          </cell>
          <cell r="BE429">
            <v>0</v>
          </cell>
          <cell r="BI429">
            <v>0</v>
          </cell>
          <cell r="BJ429">
            <v>-4073</v>
          </cell>
          <cell r="BK429">
            <v>0</v>
          </cell>
          <cell r="BL429">
            <v>4073</v>
          </cell>
          <cell r="BM429">
            <v>0</v>
          </cell>
        </row>
        <row r="430">
          <cell r="B430" t="str">
            <v>2008-ONC-001</v>
          </cell>
          <cell r="C430" t="str">
            <v>Hosp. Routine Repl. FY08 C/O</v>
          </cell>
          <cell r="D430" t="str">
            <v>Hospital Replacement Budget</v>
          </cell>
          <cell r="E430" t="str">
            <v>Prior Years Routine Replacement</v>
          </cell>
          <cell r="H430" t="str">
            <v>*</v>
          </cell>
          <cell r="I430" t="str">
            <v>GE CT Scanner (x1)</v>
          </cell>
          <cell r="O430">
            <v>0</v>
          </cell>
          <cell r="P430">
            <v>0</v>
          </cell>
          <cell r="Q430">
            <v>0</v>
          </cell>
          <cell r="R430">
            <v>0</v>
          </cell>
          <cell r="S430">
            <v>0</v>
          </cell>
          <cell r="T430">
            <v>0</v>
          </cell>
          <cell r="U430">
            <v>0</v>
          </cell>
          <cell r="V430">
            <v>0</v>
          </cell>
          <cell r="W430">
            <v>0</v>
          </cell>
          <cell r="X430">
            <v>0</v>
          </cell>
          <cell r="Z430">
            <v>0</v>
          </cell>
          <cell r="AD430">
            <v>0</v>
          </cell>
          <cell r="AE430">
            <v>0</v>
          </cell>
          <cell r="AF430">
            <v>0</v>
          </cell>
          <cell r="AG430">
            <v>1617580</v>
          </cell>
          <cell r="AH430">
            <v>1617580</v>
          </cell>
          <cell r="AI430">
            <v>1617580</v>
          </cell>
          <cell r="AJ430">
            <v>0</v>
          </cell>
          <cell r="AK430">
            <v>0</v>
          </cell>
          <cell r="AL430">
            <v>1617580</v>
          </cell>
          <cell r="AM430">
            <v>0</v>
          </cell>
          <cell r="AO430">
            <v>0</v>
          </cell>
          <cell r="AP430">
            <v>0</v>
          </cell>
          <cell r="AQ430">
            <v>1617580</v>
          </cell>
          <cell r="AR430">
            <v>0</v>
          </cell>
          <cell r="AS430">
            <v>0</v>
          </cell>
          <cell r="AT430">
            <v>0</v>
          </cell>
          <cell r="AU430" t="str">
            <v>*</v>
          </cell>
          <cell r="AW430" t="str">
            <v>No PRs</v>
          </cell>
          <cell r="AX430" t="str">
            <v>no</v>
          </cell>
          <cell r="AY430" t="str">
            <v>Some $'s moving to fund construction costs for Phillips PET CT agreement</v>
          </cell>
          <cell r="BA430">
            <v>-1617580</v>
          </cell>
          <cell r="BB430">
            <v>0</v>
          </cell>
          <cell r="BC430">
            <v>300000</v>
          </cell>
          <cell r="BD430">
            <v>-1317580</v>
          </cell>
          <cell r="BE430">
            <v>0</v>
          </cell>
          <cell r="BI430">
            <v>0</v>
          </cell>
          <cell r="BJ430">
            <v>-1317580</v>
          </cell>
          <cell r="BK430">
            <v>0</v>
          </cell>
          <cell r="BL430">
            <v>1317580</v>
          </cell>
          <cell r="BM430">
            <v>0</v>
          </cell>
          <cell r="BN430" t="str">
            <v>$300k carryover per T. Malm</v>
          </cell>
        </row>
        <row r="431">
          <cell r="B431" t="str">
            <v>2008-ONC-002</v>
          </cell>
          <cell r="C431" t="str">
            <v>Hosp. Routine Repl. FY08 C/O</v>
          </cell>
          <cell r="D431" t="str">
            <v>Hospital Replacement Budget</v>
          </cell>
          <cell r="E431" t="str">
            <v>Prior Years Routine Replacement</v>
          </cell>
          <cell r="H431" t="str">
            <v>*</v>
          </cell>
          <cell r="I431" t="str">
            <v>Multi-Plan  Workstation (x2)</v>
          </cell>
          <cell r="O431">
            <v>0</v>
          </cell>
          <cell r="P431">
            <v>0</v>
          </cell>
          <cell r="Q431">
            <v>0</v>
          </cell>
          <cell r="R431">
            <v>0</v>
          </cell>
          <cell r="S431">
            <v>0</v>
          </cell>
          <cell r="T431">
            <v>0</v>
          </cell>
          <cell r="U431">
            <v>0</v>
          </cell>
          <cell r="V431">
            <v>0</v>
          </cell>
          <cell r="W431">
            <v>0</v>
          </cell>
          <cell r="X431">
            <v>260047.89</v>
          </cell>
          <cell r="Z431">
            <v>260047.89</v>
          </cell>
          <cell r="AD431">
            <v>0</v>
          </cell>
          <cell r="AE431">
            <v>260047.89</v>
          </cell>
          <cell r="AF431">
            <v>278197.89</v>
          </cell>
          <cell r="AG431">
            <v>261830</v>
          </cell>
          <cell r="AH431">
            <v>1782.109999999986</v>
          </cell>
          <cell r="AI431">
            <v>-16367.890000000014</v>
          </cell>
          <cell r="AJ431">
            <v>0.9931936370927702</v>
          </cell>
          <cell r="AK431">
            <v>278197.89</v>
          </cell>
          <cell r="AL431">
            <v>261830</v>
          </cell>
          <cell r="AM431">
            <v>261830.0025</v>
          </cell>
          <cell r="AN431">
            <v>261830.0025</v>
          </cell>
          <cell r="AO431">
            <v>1782.1124999999884</v>
          </cell>
          <cell r="AP431">
            <v>-16367.887500000012</v>
          </cell>
          <cell r="AQ431">
            <v>-2.5000000023283064E-3</v>
          </cell>
          <cell r="AR431">
            <v>1.00000000954818</v>
          </cell>
          <cell r="AS431">
            <v>0</v>
          </cell>
          <cell r="AT431">
            <v>0</v>
          </cell>
          <cell r="AU431" t="str">
            <v>*</v>
          </cell>
          <cell r="AW431" t="str">
            <v/>
          </cell>
          <cell r="AX431" t="str">
            <v>NO- project completed</v>
          </cell>
          <cell r="BA431">
            <v>-1782.109999999986</v>
          </cell>
          <cell r="BB431">
            <v>-16367.890000000014</v>
          </cell>
          <cell r="BC431">
            <v>0</v>
          </cell>
          <cell r="BD431">
            <v>0</v>
          </cell>
          <cell r="BE431">
            <v>0</v>
          </cell>
          <cell r="BH431">
            <v>-16367.887500000012</v>
          </cell>
          <cell r="BI431">
            <v>-16367.890000000014</v>
          </cell>
          <cell r="BJ431">
            <v>16367.890000000014</v>
          </cell>
          <cell r="BK431">
            <v>18150.002500000002</v>
          </cell>
          <cell r="BL431">
            <v>-16367.890000000014</v>
          </cell>
          <cell r="BM431">
            <v>-16367.890000000014</v>
          </cell>
        </row>
        <row r="432">
          <cell r="B432" t="str">
            <v>2008-ONC-008</v>
          </cell>
          <cell r="C432" t="str">
            <v>Hosp. Routine Repl. FY08 C/O</v>
          </cell>
          <cell r="D432" t="str">
            <v>Hospital Replacement Budget</v>
          </cell>
          <cell r="E432" t="str">
            <v>Prior Years Routine Replacement</v>
          </cell>
          <cell r="H432" t="str">
            <v>*</v>
          </cell>
          <cell r="I432" t="str">
            <v>Water Phantom (x1)</v>
          </cell>
          <cell r="O432">
            <v>0</v>
          </cell>
          <cell r="P432">
            <v>0</v>
          </cell>
          <cell r="Q432">
            <v>0</v>
          </cell>
          <cell r="R432">
            <v>0</v>
          </cell>
          <cell r="S432">
            <v>0</v>
          </cell>
          <cell r="T432">
            <v>20892.25</v>
          </cell>
          <cell r="U432">
            <v>0</v>
          </cell>
          <cell r="V432">
            <v>20892.25</v>
          </cell>
          <cell r="W432">
            <v>0</v>
          </cell>
          <cell r="X432">
            <v>20892.25</v>
          </cell>
          <cell r="Z432">
            <v>20892.25</v>
          </cell>
          <cell r="AD432">
            <v>0</v>
          </cell>
          <cell r="AE432">
            <v>41784.5</v>
          </cell>
          <cell r="AF432">
            <v>41784.5</v>
          </cell>
          <cell r="AG432">
            <v>41893</v>
          </cell>
          <cell r="AH432">
            <v>108.5</v>
          </cell>
          <cell r="AI432">
            <v>108.5</v>
          </cell>
          <cell r="AJ432">
            <v>0.99741006850786529</v>
          </cell>
          <cell r="AK432">
            <v>41784.5</v>
          </cell>
          <cell r="AL432">
            <v>41893</v>
          </cell>
          <cell r="AM432">
            <v>41784.5</v>
          </cell>
          <cell r="AN432">
            <v>41784.5</v>
          </cell>
          <cell r="AO432">
            <v>0</v>
          </cell>
          <cell r="AP432">
            <v>0</v>
          </cell>
          <cell r="AQ432">
            <v>108.5</v>
          </cell>
          <cell r="AR432">
            <v>0.99741006850786529</v>
          </cell>
          <cell r="AS432">
            <v>0</v>
          </cell>
          <cell r="AT432">
            <v>0</v>
          </cell>
          <cell r="AU432" t="str">
            <v>*</v>
          </cell>
          <cell r="AW432" t="str">
            <v/>
          </cell>
          <cell r="AX432" t="str">
            <v>NO- project completed</v>
          </cell>
          <cell r="BA432">
            <v>-108.5</v>
          </cell>
          <cell r="BB432">
            <v>0</v>
          </cell>
          <cell r="BC432">
            <v>0</v>
          </cell>
          <cell r="BD432">
            <v>-108.5</v>
          </cell>
          <cell r="BE432">
            <v>0</v>
          </cell>
          <cell r="BI432">
            <v>0</v>
          </cell>
          <cell r="BJ432">
            <v>-108.5</v>
          </cell>
          <cell r="BK432">
            <v>0</v>
          </cell>
          <cell r="BL432">
            <v>108.5</v>
          </cell>
          <cell r="BM432">
            <v>0</v>
          </cell>
        </row>
        <row r="433">
          <cell r="B433" t="str">
            <v>2008-ONC-010</v>
          </cell>
          <cell r="C433" t="str">
            <v>Hosp. Routine Repl. FY08 C/O</v>
          </cell>
          <cell r="D433" t="str">
            <v>Hospital Replacement Budget</v>
          </cell>
          <cell r="E433" t="str">
            <v>Prior Years Routine Replacement</v>
          </cell>
          <cell r="H433" t="str">
            <v>*</v>
          </cell>
          <cell r="I433" t="str">
            <v>RPM Upgrade (x6)</v>
          </cell>
          <cell r="O433">
            <v>0</v>
          </cell>
          <cell r="P433">
            <v>0</v>
          </cell>
          <cell r="Q433">
            <v>0</v>
          </cell>
          <cell r="R433">
            <v>0</v>
          </cell>
          <cell r="S433">
            <v>0</v>
          </cell>
          <cell r="T433">
            <v>0</v>
          </cell>
          <cell r="U433">
            <v>0</v>
          </cell>
          <cell r="V433">
            <v>0</v>
          </cell>
          <cell r="W433">
            <v>0</v>
          </cell>
          <cell r="X433">
            <v>0</v>
          </cell>
          <cell r="Z433">
            <v>0</v>
          </cell>
          <cell r="AD433">
            <v>0</v>
          </cell>
          <cell r="AE433">
            <v>0</v>
          </cell>
          <cell r="AF433">
            <v>0</v>
          </cell>
          <cell r="AG433">
            <v>116369</v>
          </cell>
          <cell r="AH433">
            <v>116369</v>
          </cell>
          <cell r="AI433">
            <v>116369</v>
          </cell>
          <cell r="AJ433">
            <v>0</v>
          </cell>
          <cell r="AK433">
            <v>0</v>
          </cell>
          <cell r="AL433">
            <v>116369</v>
          </cell>
          <cell r="AM433">
            <v>0</v>
          </cell>
          <cell r="AO433">
            <v>0</v>
          </cell>
          <cell r="AP433">
            <v>0</v>
          </cell>
          <cell r="AQ433">
            <v>116369</v>
          </cell>
          <cell r="AR433">
            <v>0</v>
          </cell>
          <cell r="AS433">
            <v>0</v>
          </cell>
          <cell r="AT433">
            <v>0</v>
          </cell>
          <cell r="AU433" t="str">
            <v>*</v>
          </cell>
          <cell r="AW433" t="str">
            <v>No PRs</v>
          </cell>
          <cell r="AX433" t="str">
            <v>YES</v>
          </cell>
          <cell r="AY433" t="str">
            <v>Vendor selected, PO to issue soon</v>
          </cell>
          <cell r="BA433">
            <v>0</v>
          </cell>
          <cell r="BB433">
            <v>0</v>
          </cell>
          <cell r="BC433">
            <v>116369</v>
          </cell>
          <cell r="BE433">
            <v>0</v>
          </cell>
          <cell r="BI433">
            <v>0</v>
          </cell>
          <cell r="BJ433">
            <v>0</v>
          </cell>
          <cell r="BK433">
            <v>0</v>
          </cell>
          <cell r="BL433">
            <v>0</v>
          </cell>
          <cell r="BM433">
            <v>0</v>
          </cell>
        </row>
        <row r="434">
          <cell r="B434" t="str">
            <v>2008-ONC-012</v>
          </cell>
          <cell r="C434" t="str">
            <v>Hosp. Routine Repl. FY08 C/O</v>
          </cell>
          <cell r="D434" t="str">
            <v>Hospital Replacement Budget</v>
          </cell>
          <cell r="E434" t="str">
            <v>Prior Years Routine Replacement</v>
          </cell>
          <cell r="H434" t="str">
            <v>*</v>
          </cell>
          <cell r="I434" t="str">
            <v>Radiology PACS System (x1)</v>
          </cell>
          <cell r="O434">
            <v>0</v>
          </cell>
          <cell r="P434">
            <v>0</v>
          </cell>
          <cell r="Q434">
            <v>0</v>
          </cell>
          <cell r="R434">
            <v>0</v>
          </cell>
          <cell r="S434">
            <v>0</v>
          </cell>
          <cell r="T434">
            <v>0</v>
          </cell>
          <cell r="U434">
            <v>0</v>
          </cell>
          <cell r="V434">
            <v>0</v>
          </cell>
          <cell r="W434">
            <v>0</v>
          </cell>
          <cell r="X434">
            <v>27883.040000000001</v>
          </cell>
          <cell r="Z434">
            <v>27883.040000000001</v>
          </cell>
          <cell r="AD434">
            <v>0</v>
          </cell>
          <cell r="AE434">
            <v>27883.040000000001</v>
          </cell>
          <cell r="AF434">
            <v>27883.040000000001</v>
          </cell>
          <cell r="AG434">
            <v>34956</v>
          </cell>
          <cell r="AH434">
            <v>7072.9599999999991</v>
          </cell>
          <cell r="AI434">
            <v>7072.9599999999991</v>
          </cell>
          <cell r="AJ434">
            <v>0.79766105961780531</v>
          </cell>
          <cell r="AK434">
            <v>27883.040000000001</v>
          </cell>
          <cell r="AL434">
            <v>34956</v>
          </cell>
          <cell r="AM434">
            <v>27883.035</v>
          </cell>
          <cell r="AN434">
            <v>27883.035</v>
          </cell>
          <cell r="AO434">
            <v>-5.0000000010186341E-3</v>
          </cell>
          <cell r="AP434">
            <v>-5.0000000010186341E-3</v>
          </cell>
          <cell r="AQ434">
            <v>7072.9650000000001</v>
          </cell>
          <cell r="AR434">
            <v>0.79766091658084448</v>
          </cell>
          <cell r="AS434">
            <v>0</v>
          </cell>
          <cell r="AT434">
            <v>0</v>
          </cell>
          <cell r="AU434" t="str">
            <v>*</v>
          </cell>
          <cell r="AW434" t="str">
            <v/>
          </cell>
          <cell r="AX434" t="str">
            <v>NO- project completed</v>
          </cell>
          <cell r="BA434">
            <v>-7072.9599999999991</v>
          </cell>
          <cell r="BB434">
            <v>0</v>
          </cell>
          <cell r="BC434">
            <v>0</v>
          </cell>
          <cell r="BD434">
            <v>-7072.9599999999991</v>
          </cell>
          <cell r="BE434">
            <v>0</v>
          </cell>
          <cell r="BI434">
            <v>0</v>
          </cell>
          <cell r="BJ434">
            <v>-7072.9599999999991</v>
          </cell>
          <cell r="BK434">
            <v>0</v>
          </cell>
          <cell r="BL434">
            <v>7072.9599999999991</v>
          </cell>
          <cell r="BM434">
            <v>0</v>
          </cell>
        </row>
        <row r="435">
          <cell r="B435" t="str">
            <v>2008-ONC-013</v>
          </cell>
          <cell r="C435" t="str">
            <v>Hosp. Routine Repl. FY08 C/O</v>
          </cell>
          <cell r="D435" t="str">
            <v>Hospital Replacement Budget</v>
          </cell>
          <cell r="E435" t="str">
            <v>Prior Years Routine Replacement</v>
          </cell>
          <cell r="H435" t="str">
            <v>*</v>
          </cell>
          <cell r="I435" t="str">
            <v>Eclipse IMX Workstations (x3)</v>
          </cell>
          <cell r="O435">
            <v>0</v>
          </cell>
          <cell r="P435">
            <v>0</v>
          </cell>
          <cell r="Q435">
            <v>0</v>
          </cell>
          <cell r="R435">
            <v>0</v>
          </cell>
          <cell r="S435">
            <v>0</v>
          </cell>
          <cell r="T435">
            <v>0</v>
          </cell>
          <cell r="U435">
            <v>0</v>
          </cell>
          <cell r="V435">
            <v>0</v>
          </cell>
          <cell r="W435">
            <v>192563</v>
          </cell>
          <cell r="X435">
            <v>19174</v>
          </cell>
          <cell r="Z435">
            <v>211737</v>
          </cell>
          <cell r="AD435">
            <v>0</v>
          </cell>
          <cell r="AE435">
            <v>211737</v>
          </cell>
          <cell r="AF435">
            <v>211737</v>
          </cell>
          <cell r="AG435">
            <v>225467</v>
          </cell>
          <cell r="AH435">
            <v>13730</v>
          </cell>
          <cell r="AI435">
            <v>13730</v>
          </cell>
          <cell r="AJ435">
            <v>0.93910417045509986</v>
          </cell>
          <cell r="AK435">
            <v>211737</v>
          </cell>
          <cell r="AL435">
            <v>225467</v>
          </cell>
          <cell r="AM435">
            <v>211737</v>
          </cell>
          <cell r="AN435">
            <v>211737</v>
          </cell>
          <cell r="AO435">
            <v>0</v>
          </cell>
          <cell r="AP435">
            <v>0</v>
          </cell>
          <cell r="AQ435">
            <v>13730</v>
          </cell>
          <cell r="AR435">
            <v>0.93910417045509986</v>
          </cell>
          <cell r="AS435">
            <v>0</v>
          </cell>
          <cell r="AT435">
            <v>0</v>
          </cell>
          <cell r="AU435" t="str">
            <v>*</v>
          </cell>
          <cell r="AW435" t="str">
            <v/>
          </cell>
          <cell r="AX435" t="str">
            <v>NO- project completed</v>
          </cell>
          <cell r="BA435">
            <v>-13730</v>
          </cell>
          <cell r="BB435">
            <v>0</v>
          </cell>
          <cell r="BC435">
            <v>0</v>
          </cell>
          <cell r="BD435">
            <v>-13730</v>
          </cell>
          <cell r="BE435">
            <v>0</v>
          </cell>
          <cell r="BI435">
            <v>0</v>
          </cell>
          <cell r="BJ435">
            <v>-13730</v>
          </cell>
          <cell r="BK435">
            <v>0</v>
          </cell>
          <cell r="BL435">
            <v>13730</v>
          </cell>
          <cell r="BM435">
            <v>0</v>
          </cell>
        </row>
        <row r="436">
          <cell r="B436" t="str">
            <v>2008-ONC-202</v>
          </cell>
          <cell r="C436" t="str">
            <v>Hosp. Routine Repl. FY08 C/O</v>
          </cell>
          <cell r="D436" t="str">
            <v>Hospital Replacement Budget</v>
          </cell>
          <cell r="E436" t="str">
            <v>Prior Years Routine Replacement</v>
          </cell>
          <cell r="H436" t="str">
            <v>*</v>
          </cell>
          <cell r="I436" t="str">
            <v>PIPS Pro Imaging (x1)</v>
          </cell>
          <cell r="O436">
            <v>0</v>
          </cell>
          <cell r="P436">
            <v>0</v>
          </cell>
          <cell r="Q436">
            <v>0</v>
          </cell>
          <cell r="R436">
            <v>0</v>
          </cell>
          <cell r="S436">
            <v>0</v>
          </cell>
          <cell r="T436">
            <v>0</v>
          </cell>
          <cell r="U436">
            <v>0</v>
          </cell>
          <cell r="V436">
            <v>0</v>
          </cell>
          <cell r="W436">
            <v>0</v>
          </cell>
          <cell r="X436">
            <v>10984.13</v>
          </cell>
          <cell r="Z436">
            <v>10984.13</v>
          </cell>
          <cell r="AD436">
            <v>0</v>
          </cell>
          <cell r="AE436">
            <v>10984.13</v>
          </cell>
          <cell r="AF436">
            <v>19987.689999999999</v>
          </cell>
          <cell r="AG436">
            <v>20074</v>
          </cell>
          <cell r="AH436">
            <v>9089.8700000000008</v>
          </cell>
          <cell r="AI436">
            <v>86.31000000000131</v>
          </cell>
          <cell r="AJ436">
            <v>0.54718192687057887</v>
          </cell>
          <cell r="AK436">
            <v>19987.689999999999</v>
          </cell>
          <cell r="AL436">
            <v>20074</v>
          </cell>
          <cell r="AM436">
            <v>19981.502500000002</v>
          </cell>
          <cell r="AN436">
            <v>19981.502500000002</v>
          </cell>
          <cell r="AO436">
            <v>8997.3725000000031</v>
          </cell>
          <cell r="AP436">
            <v>-6.187499999996362</v>
          </cell>
          <cell r="AQ436">
            <v>92.497499999997672</v>
          </cell>
          <cell r="AR436">
            <v>0.99539217395636159</v>
          </cell>
          <cell r="AS436">
            <v>0</v>
          </cell>
          <cell r="AT436">
            <v>0</v>
          </cell>
          <cell r="AU436" t="str">
            <v>*</v>
          </cell>
          <cell r="AW436" t="str">
            <v/>
          </cell>
          <cell r="AX436" t="str">
            <v>YES</v>
          </cell>
          <cell r="AY436" t="str">
            <v xml:space="preserve"> PO# 0188708 sent to finance on 2/18/08</v>
          </cell>
          <cell r="BA436">
            <v>0</v>
          </cell>
          <cell r="BB436">
            <v>0</v>
          </cell>
          <cell r="BC436">
            <v>86.31000000000131</v>
          </cell>
          <cell r="BE436">
            <v>0</v>
          </cell>
          <cell r="BI436">
            <v>0</v>
          </cell>
          <cell r="BJ436">
            <v>0</v>
          </cell>
          <cell r="BK436">
            <v>8911.0625000000018</v>
          </cell>
          <cell r="BL436">
            <v>0</v>
          </cell>
          <cell r="BM436">
            <v>0</v>
          </cell>
        </row>
        <row r="437">
          <cell r="B437" t="str">
            <v>2008-ONC-205</v>
          </cell>
          <cell r="C437" t="str">
            <v>Hosp. Routine Repl. FY08 C/O</v>
          </cell>
          <cell r="D437" t="str">
            <v>Hospital Replacement Budget</v>
          </cell>
          <cell r="E437" t="str">
            <v>Prior Years Routine Replacement</v>
          </cell>
          <cell r="H437" t="str">
            <v>*</v>
          </cell>
          <cell r="I437" t="str">
            <v>Physics QA Aids (x2)</v>
          </cell>
          <cell r="O437">
            <v>0</v>
          </cell>
          <cell r="P437">
            <v>0</v>
          </cell>
          <cell r="Q437">
            <v>0</v>
          </cell>
          <cell r="R437">
            <v>0</v>
          </cell>
          <cell r="S437">
            <v>0</v>
          </cell>
          <cell r="T437">
            <v>0</v>
          </cell>
          <cell r="U437">
            <v>0</v>
          </cell>
          <cell r="V437">
            <v>0</v>
          </cell>
          <cell r="W437">
            <v>0</v>
          </cell>
          <cell r="X437">
            <v>0</v>
          </cell>
          <cell r="Z437">
            <v>0</v>
          </cell>
          <cell r="AD437">
            <v>0</v>
          </cell>
          <cell r="AE437">
            <v>0</v>
          </cell>
          <cell r="AF437">
            <v>0</v>
          </cell>
          <cell r="AG437">
            <v>8146</v>
          </cell>
          <cell r="AH437">
            <v>8146</v>
          </cell>
          <cell r="AI437">
            <v>8146</v>
          </cell>
          <cell r="AJ437">
            <v>0</v>
          </cell>
          <cell r="AK437">
            <v>0</v>
          </cell>
          <cell r="AL437">
            <v>8146</v>
          </cell>
          <cell r="AM437">
            <v>7194.8074999999999</v>
          </cell>
          <cell r="AN437">
            <v>7194.8074999999999</v>
          </cell>
          <cell r="AO437">
            <v>7194.8074999999999</v>
          </cell>
          <cell r="AP437">
            <v>7194.8074999999999</v>
          </cell>
          <cell r="AQ437">
            <v>951.19250000000011</v>
          </cell>
          <cell r="AR437">
            <v>0.88323195433341517</v>
          </cell>
          <cell r="AS437">
            <v>0</v>
          </cell>
          <cell r="AT437">
            <v>0</v>
          </cell>
          <cell r="AU437" t="str">
            <v>*</v>
          </cell>
          <cell r="AW437" t="str">
            <v/>
          </cell>
          <cell r="AX437" t="str">
            <v>YES</v>
          </cell>
          <cell r="AY437" t="str">
            <v>PO# M0095454 sent to finance on 4/30/08</v>
          </cell>
          <cell r="BA437">
            <v>0</v>
          </cell>
          <cell r="BB437">
            <v>0</v>
          </cell>
          <cell r="BC437">
            <v>8146</v>
          </cell>
          <cell r="BE437">
            <v>0</v>
          </cell>
          <cell r="BI437">
            <v>0</v>
          </cell>
          <cell r="BJ437">
            <v>0</v>
          </cell>
          <cell r="BK437">
            <v>0</v>
          </cell>
          <cell r="BL437">
            <v>0</v>
          </cell>
          <cell r="BM437">
            <v>0</v>
          </cell>
        </row>
        <row r="438">
          <cell r="B438" t="str">
            <v>2008-OPS-408</v>
          </cell>
          <cell r="C438" t="str">
            <v>Hosp. Routine Repl. FY08 C/O</v>
          </cell>
          <cell r="D438" t="str">
            <v>Hospital Replacement Budget</v>
          </cell>
          <cell r="E438" t="str">
            <v>Prior Years Routine Replacement</v>
          </cell>
          <cell r="H438" t="str">
            <v>*</v>
          </cell>
          <cell r="I438" t="str">
            <v>M037565-MultiPlan 2008ONC002</v>
          </cell>
          <cell r="T438">
            <v>0</v>
          </cell>
          <cell r="U438">
            <v>0</v>
          </cell>
          <cell r="V438">
            <v>0</v>
          </cell>
          <cell r="W438">
            <v>0</v>
          </cell>
          <cell r="X438">
            <v>0</v>
          </cell>
          <cell r="Z438">
            <v>0</v>
          </cell>
          <cell r="AD438">
            <v>0</v>
          </cell>
          <cell r="AE438">
            <v>0</v>
          </cell>
          <cell r="AF438">
            <v>0</v>
          </cell>
          <cell r="AG438">
            <v>16368</v>
          </cell>
          <cell r="AH438">
            <v>16368</v>
          </cell>
          <cell r="AI438">
            <v>16368</v>
          </cell>
          <cell r="AJ438">
            <v>0</v>
          </cell>
          <cell r="AK438">
            <v>0</v>
          </cell>
          <cell r="AL438">
            <v>16368</v>
          </cell>
          <cell r="AM438">
            <v>16367.89</v>
          </cell>
          <cell r="AN438">
            <v>16367.89</v>
          </cell>
          <cell r="AO438">
            <v>16367.89</v>
          </cell>
          <cell r="AP438">
            <v>16367.89</v>
          </cell>
          <cell r="AQ438">
            <v>0.11000000000058208</v>
          </cell>
          <cell r="AR438">
            <v>0.99999327956989248</v>
          </cell>
          <cell r="AS438">
            <v>0</v>
          </cell>
          <cell r="AT438">
            <v>0</v>
          </cell>
          <cell r="AU438" t="str">
            <v>*</v>
          </cell>
          <cell r="AW438" t="str">
            <v/>
          </cell>
          <cell r="AX438" t="str">
            <v>NO</v>
          </cell>
          <cell r="AY438" t="str">
            <v>Purchae completed, not sure what this is for??</v>
          </cell>
          <cell r="BA438">
            <v>-16368</v>
          </cell>
          <cell r="BB438">
            <v>0</v>
          </cell>
          <cell r="BC438">
            <v>0</v>
          </cell>
          <cell r="BD438">
            <v>-16368</v>
          </cell>
          <cell r="BE438">
            <v>0</v>
          </cell>
          <cell r="BI438">
            <v>0</v>
          </cell>
          <cell r="BJ438">
            <v>-16368</v>
          </cell>
          <cell r="BK438">
            <v>0</v>
          </cell>
          <cell r="BL438">
            <v>16368</v>
          </cell>
          <cell r="BM438">
            <v>0</v>
          </cell>
        </row>
        <row r="439">
          <cell r="B439" t="str">
            <v>2008-OPS-427</v>
          </cell>
          <cell r="C439" t="str">
            <v>Hosp. Routine Repl. FY08 C/O</v>
          </cell>
          <cell r="I439" t="str">
            <v>Endometrial applicator set</v>
          </cell>
          <cell r="AF439">
            <v>0</v>
          </cell>
          <cell r="AG439">
            <v>11055</v>
          </cell>
          <cell r="AH439">
            <v>11055</v>
          </cell>
          <cell r="AI439">
            <v>11055</v>
          </cell>
          <cell r="AJ439">
            <v>0</v>
          </cell>
          <cell r="AK439">
            <v>0</v>
          </cell>
          <cell r="AL439">
            <v>11055</v>
          </cell>
          <cell r="AM439">
            <v>11054.9</v>
          </cell>
          <cell r="AN439">
            <v>11054.9</v>
          </cell>
          <cell r="AO439">
            <v>11054.9</v>
          </cell>
          <cell r="AP439">
            <v>11054.9</v>
          </cell>
          <cell r="BB439">
            <v>0</v>
          </cell>
          <cell r="BC439">
            <v>0</v>
          </cell>
          <cell r="BE439">
            <v>-11055</v>
          </cell>
          <cell r="BJ439">
            <v>-11055</v>
          </cell>
          <cell r="BN439" t="str">
            <v>Carryover will be needed if not spent in FY08.</v>
          </cell>
        </row>
        <row r="440">
          <cell r="H440" t="str">
            <v>*</v>
          </cell>
          <cell r="BE440">
            <v>0</v>
          </cell>
          <cell r="BL440">
            <v>0</v>
          </cell>
          <cell r="BM440">
            <v>0</v>
          </cell>
          <cell r="BN440" t="str">
            <v>*</v>
          </cell>
        </row>
        <row r="441">
          <cell r="H441" t="str">
            <v>*</v>
          </cell>
          <cell r="I441" t="str">
            <v>Totals for Seshadri, Sridhar</v>
          </cell>
          <cell r="J441">
            <v>0</v>
          </cell>
          <cell r="K441">
            <v>0</v>
          </cell>
          <cell r="L441">
            <v>260</v>
          </cell>
          <cell r="M441">
            <v>2784744.32</v>
          </cell>
          <cell r="N441">
            <v>1618699.84</v>
          </cell>
          <cell r="O441">
            <v>52331.58</v>
          </cell>
          <cell r="P441">
            <v>485388.54000000004</v>
          </cell>
          <cell r="Q441">
            <v>503127.62</v>
          </cell>
          <cell r="R441">
            <v>1040847.74</v>
          </cell>
          <cell r="S441">
            <v>10625</v>
          </cell>
          <cell r="T441">
            <v>22071.84</v>
          </cell>
          <cell r="U441">
            <v>256500</v>
          </cell>
          <cell r="V441">
            <v>289196.84000000003</v>
          </cell>
          <cell r="W441">
            <v>193945.5</v>
          </cell>
          <cell r="X441">
            <v>360323.12</v>
          </cell>
          <cell r="Y441">
            <v>0</v>
          </cell>
          <cell r="Z441">
            <v>554268.62</v>
          </cell>
          <cell r="AA441">
            <v>0</v>
          </cell>
          <cell r="AB441">
            <v>0</v>
          </cell>
          <cell r="AC441">
            <v>0</v>
          </cell>
          <cell r="AD441">
            <v>0</v>
          </cell>
          <cell r="AE441">
            <v>1884313.1999999997</v>
          </cell>
          <cell r="AF441">
            <v>1932579.5899999999</v>
          </cell>
          <cell r="AG441">
            <v>4608081</v>
          </cell>
          <cell r="AH441">
            <v>2723767.8</v>
          </cell>
          <cell r="AI441">
            <v>2675501.4099999997</v>
          </cell>
          <cell r="AJ441">
            <v>0.40891494745860579</v>
          </cell>
          <cell r="AK441">
            <v>6336283.75</v>
          </cell>
          <cell r="AL441">
            <v>9011785</v>
          </cell>
          <cell r="AM441">
            <v>6017662.2547000013</v>
          </cell>
          <cell r="AN441">
            <v>693260.63750000007</v>
          </cell>
          <cell r="AO441">
            <v>-1191052.5624999998</v>
          </cell>
          <cell r="AP441">
            <v>-318621.4952999996</v>
          </cell>
          <cell r="AQ441">
            <v>2994122.6452999995</v>
          </cell>
          <cell r="AR441">
            <v>0.66775475166129694</v>
          </cell>
          <cell r="AU441" t="str">
            <v>*</v>
          </cell>
          <cell r="BA441">
            <v>-2121667.94</v>
          </cell>
          <cell r="BC441">
            <v>862265.91999999993</v>
          </cell>
          <cell r="BD441">
            <v>-1819885.83</v>
          </cell>
          <cell r="BE441">
            <v>-11055</v>
          </cell>
          <cell r="BF441">
            <v>0</v>
          </cell>
          <cell r="BH441">
            <v>-14486.170050000001</v>
          </cell>
          <cell r="BI441">
            <v>-17705.340000000011</v>
          </cell>
          <cell r="BJ441">
            <v>-1813235.4899999998</v>
          </cell>
          <cell r="BK441">
            <v>27061.065000000002</v>
          </cell>
          <cell r="BL441">
            <v>1802180.4899999998</v>
          </cell>
          <cell r="BM441">
            <v>-17705.340000000011</v>
          </cell>
        </row>
        <row r="442">
          <cell r="H442" t="str">
            <v>*</v>
          </cell>
          <cell r="BE442">
            <v>0</v>
          </cell>
          <cell r="BL442">
            <v>0</v>
          </cell>
          <cell r="BM442">
            <v>0</v>
          </cell>
          <cell r="BN442" t="str">
            <v>*</v>
          </cell>
        </row>
        <row r="443">
          <cell r="H443" t="str">
            <v>*</v>
          </cell>
          <cell r="BE443">
            <v>0</v>
          </cell>
          <cell r="BL443">
            <v>0</v>
          </cell>
          <cell r="BM443">
            <v>0</v>
          </cell>
          <cell r="BN443" t="str">
            <v>*</v>
          </cell>
        </row>
        <row r="444">
          <cell r="B444" t="str">
            <v>2006-PRO-001</v>
          </cell>
          <cell r="C444" t="str">
            <v>Hosp. Routine Repl. FY06 C/O</v>
          </cell>
          <cell r="D444" t="str">
            <v>Hospital Replacement Budget</v>
          </cell>
          <cell r="E444" t="str">
            <v>Prior Years Routine Replacement</v>
          </cell>
          <cell r="H444" t="str">
            <v>*</v>
          </cell>
          <cell r="I444" t="str">
            <v>Clinics Contingency</v>
          </cell>
          <cell r="M444">
            <v>166650.42000000001</v>
          </cell>
          <cell r="N444">
            <v>467264.39</v>
          </cell>
          <cell r="O444">
            <v>0</v>
          </cell>
          <cell r="P444">
            <v>0</v>
          </cell>
          <cell r="Q444">
            <v>0</v>
          </cell>
          <cell r="R444">
            <v>0</v>
          </cell>
          <cell r="S444">
            <v>0</v>
          </cell>
          <cell r="T444">
            <v>0</v>
          </cell>
          <cell r="U444">
            <v>0</v>
          </cell>
          <cell r="V444">
            <v>0</v>
          </cell>
          <cell r="W444">
            <v>0</v>
          </cell>
          <cell r="X444">
            <v>0</v>
          </cell>
          <cell r="Z444">
            <v>0</v>
          </cell>
          <cell r="AD444">
            <v>0</v>
          </cell>
          <cell r="AE444">
            <v>0</v>
          </cell>
          <cell r="AF444">
            <v>10399.02</v>
          </cell>
          <cell r="AG444">
            <v>27395</v>
          </cell>
          <cell r="AH444">
            <v>27395</v>
          </cell>
          <cell r="AI444">
            <v>16995.98</v>
          </cell>
          <cell r="AJ444">
            <v>0</v>
          </cell>
          <cell r="AK444">
            <v>644313.83000000007</v>
          </cell>
          <cell r="AL444">
            <v>661310</v>
          </cell>
          <cell r="AM444">
            <v>665302.84767499985</v>
          </cell>
          <cell r="AO444">
            <v>0</v>
          </cell>
          <cell r="AP444">
            <v>20989.017674999777</v>
          </cell>
          <cell r="AQ444">
            <v>-3992.8476749998517</v>
          </cell>
          <cell r="AR444">
            <v>1.0060377851159061</v>
          </cell>
          <cell r="AS444">
            <v>0</v>
          </cell>
          <cell r="AT444">
            <v>0</v>
          </cell>
          <cell r="AU444" t="str">
            <v>*</v>
          </cell>
          <cell r="AW444" t="str">
            <v/>
          </cell>
          <cell r="AX444" t="str">
            <v>yes</v>
          </cell>
          <cell r="AY444" t="str">
            <v>Alex Bauer reviewing as of 7/14/08 s/b no to carryover</v>
          </cell>
          <cell r="BA444">
            <v>0</v>
          </cell>
          <cell r="BB444">
            <v>0</v>
          </cell>
          <cell r="BC444">
            <v>16995.98</v>
          </cell>
          <cell r="BE444">
            <v>0</v>
          </cell>
          <cell r="BI444">
            <v>0</v>
          </cell>
          <cell r="BJ444">
            <v>0</v>
          </cell>
          <cell r="BK444">
            <v>0</v>
          </cell>
          <cell r="BL444">
            <v>0</v>
          </cell>
          <cell r="BM444">
            <v>0</v>
          </cell>
        </row>
        <row r="445">
          <cell r="B445" t="str">
            <v>2006-PRO-002</v>
          </cell>
          <cell r="C445" t="str">
            <v>Hosp. Routine Repl. FY06 C/O</v>
          </cell>
          <cell r="D445" t="str">
            <v>Hospital Replacement Budget</v>
          </cell>
          <cell r="E445" t="str">
            <v>Prior Years Routine Replacement</v>
          </cell>
          <cell r="H445" t="str">
            <v>*</v>
          </cell>
          <cell r="I445" t="str">
            <v>Bathroom threshold changes</v>
          </cell>
          <cell r="M445">
            <v>0</v>
          </cell>
          <cell r="N445">
            <v>0</v>
          </cell>
          <cell r="O445">
            <v>0</v>
          </cell>
          <cell r="P445">
            <v>0</v>
          </cell>
          <cell r="Q445">
            <v>0</v>
          </cell>
          <cell r="R445">
            <v>0</v>
          </cell>
          <cell r="S445">
            <v>0</v>
          </cell>
          <cell r="T445">
            <v>0</v>
          </cell>
          <cell r="U445">
            <v>0</v>
          </cell>
          <cell r="V445">
            <v>0</v>
          </cell>
          <cell r="W445">
            <v>0</v>
          </cell>
          <cell r="X445">
            <v>0</v>
          </cell>
          <cell r="Z445">
            <v>0</v>
          </cell>
          <cell r="AD445">
            <v>0</v>
          </cell>
          <cell r="AE445">
            <v>0</v>
          </cell>
          <cell r="AF445">
            <v>0</v>
          </cell>
          <cell r="AG445">
            <v>41893</v>
          </cell>
          <cell r="AH445">
            <v>41893</v>
          </cell>
          <cell r="AI445">
            <v>41893</v>
          </cell>
          <cell r="AJ445">
            <v>0</v>
          </cell>
          <cell r="AK445">
            <v>0</v>
          </cell>
          <cell r="AL445">
            <v>41893</v>
          </cell>
          <cell r="AM445">
            <v>0</v>
          </cell>
          <cell r="AO445">
            <v>0</v>
          </cell>
          <cell r="AP445">
            <v>0</v>
          </cell>
          <cell r="AQ445">
            <v>41893</v>
          </cell>
          <cell r="AR445">
            <v>0</v>
          </cell>
          <cell r="AS445">
            <v>0</v>
          </cell>
          <cell r="AT445">
            <v>0</v>
          </cell>
          <cell r="AU445" t="str">
            <v>*</v>
          </cell>
          <cell r="AW445" t="str">
            <v>No PRs</v>
          </cell>
          <cell r="AX445" t="str">
            <v>no</v>
          </cell>
          <cell r="BA445">
            <v>-41893</v>
          </cell>
          <cell r="BC445">
            <v>0</v>
          </cell>
          <cell r="BD445">
            <v>-41893</v>
          </cell>
          <cell r="BE445">
            <v>0</v>
          </cell>
          <cell r="BI445">
            <v>0</v>
          </cell>
          <cell r="BJ445">
            <v>-41893</v>
          </cell>
          <cell r="BK445">
            <v>0</v>
          </cell>
          <cell r="BL445">
            <v>41893</v>
          </cell>
          <cell r="BM445">
            <v>0</v>
          </cell>
        </row>
        <row r="446">
          <cell r="B446" t="str">
            <v>2006-PRO-003</v>
          </cell>
          <cell r="C446" t="str">
            <v>Hosp. Routine Repl. FY06 C/O</v>
          </cell>
          <cell r="D446" t="str">
            <v>Hospital Replacement Budget</v>
          </cell>
          <cell r="E446" t="str">
            <v>Prior Years Routine Replacement</v>
          </cell>
          <cell r="H446" t="str">
            <v>*</v>
          </cell>
          <cell r="I446" t="str">
            <v>5 PrismaFlo Blood Warmer</v>
          </cell>
          <cell r="M446">
            <v>0</v>
          </cell>
          <cell r="N446">
            <v>5099.5</v>
          </cell>
          <cell r="O446">
            <v>11867.5</v>
          </cell>
          <cell r="P446">
            <v>0</v>
          </cell>
          <cell r="Q446">
            <v>0</v>
          </cell>
          <cell r="R446">
            <v>11867.5</v>
          </cell>
          <cell r="S446">
            <v>0</v>
          </cell>
          <cell r="T446">
            <v>0</v>
          </cell>
          <cell r="U446">
            <v>0</v>
          </cell>
          <cell r="V446">
            <v>0</v>
          </cell>
          <cell r="W446">
            <v>0</v>
          </cell>
          <cell r="X446">
            <v>0</v>
          </cell>
          <cell r="Z446">
            <v>0</v>
          </cell>
          <cell r="AD446">
            <v>0</v>
          </cell>
          <cell r="AE446">
            <v>11867.5</v>
          </cell>
          <cell r="AF446">
            <v>11867.5</v>
          </cell>
          <cell r="AG446">
            <v>64936</v>
          </cell>
          <cell r="AH446">
            <v>53068.5</v>
          </cell>
          <cell r="AI446">
            <v>53068.5</v>
          </cell>
          <cell r="AJ446">
            <v>0.18275686830109647</v>
          </cell>
          <cell r="AK446">
            <v>16967</v>
          </cell>
          <cell r="AL446">
            <v>70036</v>
          </cell>
          <cell r="AM446">
            <v>17031.435000000001</v>
          </cell>
          <cell r="AO446">
            <v>-11867.5</v>
          </cell>
          <cell r="AP446">
            <v>64.43500000000131</v>
          </cell>
          <cell r="AQ446">
            <v>53004.565000000002</v>
          </cell>
          <cell r="AR446">
            <v>0.24318114969444288</v>
          </cell>
          <cell r="AS446">
            <v>0</v>
          </cell>
          <cell r="AT446">
            <v>0</v>
          </cell>
          <cell r="AU446" t="str">
            <v>*</v>
          </cell>
          <cell r="AW446" t="str">
            <v/>
          </cell>
          <cell r="AX446" t="str">
            <v>yes</v>
          </cell>
          <cell r="AY446" t="str">
            <v>Not purchased yet. Still needed in FY09</v>
          </cell>
          <cell r="BA446">
            <v>0</v>
          </cell>
          <cell r="BC446">
            <v>53068.5</v>
          </cell>
          <cell r="BE446">
            <v>0</v>
          </cell>
          <cell r="BI446">
            <v>0</v>
          </cell>
          <cell r="BJ446">
            <v>0</v>
          </cell>
          <cell r="BK446">
            <v>0</v>
          </cell>
          <cell r="BL446">
            <v>0</v>
          </cell>
          <cell r="BM446">
            <v>0</v>
          </cell>
        </row>
        <row r="447">
          <cell r="B447" t="str">
            <v>2006-PRO-009</v>
          </cell>
          <cell r="C447" t="str">
            <v>Hosp. Routine Repl. FY06 C/O</v>
          </cell>
          <cell r="D447" t="str">
            <v>Hospital Replacement Budget</v>
          </cell>
          <cell r="E447" t="str">
            <v>Prior Years Routine Replacement</v>
          </cell>
          <cell r="H447" t="str">
            <v>*</v>
          </cell>
          <cell r="I447" t="str">
            <v>3 Call light system additions</v>
          </cell>
          <cell r="M447">
            <v>0</v>
          </cell>
          <cell r="N447">
            <v>20889.54</v>
          </cell>
          <cell r="O447">
            <v>0</v>
          </cell>
          <cell r="P447">
            <v>0</v>
          </cell>
          <cell r="Q447">
            <v>0</v>
          </cell>
          <cell r="R447">
            <v>0</v>
          </cell>
          <cell r="S447">
            <v>0</v>
          </cell>
          <cell r="T447">
            <v>11936.88</v>
          </cell>
          <cell r="U447">
            <v>0</v>
          </cell>
          <cell r="V447">
            <v>11936.88</v>
          </cell>
          <cell r="W447">
            <v>0</v>
          </cell>
          <cell r="X447">
            <v>0</v>
          </cell>
          <cell r="Z447">
            <v>0</v>
          </cell>
          <cell r="AD447">
            <v>0</v>
          </cell>
          <cell r="AE447">
            <v>11936.88</v>
          </cell>
          <cell r="AF447">
            <v>11936.88</v>
          </cell>
          <cell r="AG447">
            <v>36075</v>
          </cell>
          <cell r="AH447">
            <v>24138.120000000003</v>
          </cell>
          <cell r="AI447">
            <v>24138.120000000003</v>
          </cell>
          <cell r="AJ447">
            <v>0.33089064449064448</v>
          </cell>
          <cell r="AK447">
            <v>32826.42</v>
          </cell>
          <cell r="AL447">
            <v>36075</v>
          </cell>
          <cell r="AM447">
            <v>31368</v>
          </cell>
          <cell r="AO447">
            <v>-11936.88</v>
          </cell>
          <cell r="AP447">
            <v>-1458.4199999999983</v>
          </cell>
          <cell r="AQ447">
            <v>4707</v>
          </cell>
          <cell r="AR447">
            <v>0.86952182952182955</v>
          </cell>
          <cell r="AS447">
            <v>0</v>
          </cell>
          <cell r="AT447">
            <v>0</v>
          </cell>
          <cell r="AU447" t="str">
            <v>*</v>
          </cell>
          <cell r="AW447" t="str">
            <v/>
          </cell>
          <cell r="AX447" t="str">
            <v>yes</v>
          </cell>
          <cell r="AY447" t="str">
            <v>Not purchased yet. Still needed in FY09</v>
          </cell>
          <cell r="BA447">
            <v>0</v>
          </cell>
          <cell r="BC447">
            <v>24138.120000000003</v>
          </cell>
          <cell r="BE447">
            <v>0</v>
          </cell>
          <cell r="BI447">
            <v>0</v>
          </cell>
          <cell r="BJ447">
            <v>0</v>
          </cell>
          <cell r="BK447">
            <v>0</v>
          </cell>
          <cell r="BL447">
            <v>0</v>
          </cell>
          <cell r="BM447">
            <v>0</v>
          </cell>
        </row>
        <row r="448">
          <cell r="B448" t="str">
            <v>2006-PRO-201</v>
          </cell>
          <cell r="C448" t="str">
            <v>Hosp. Routine Repl. FY06 C/O</v>
          </cell>
          <cell r="D448" t="str">
            <v>Hospital Replacement Budget</v>
          </cell>
          <cell r="E448" t="str">
            <v>Prior Years Routine Replacement</v>
          </cell>
          <cell r="H448" t="str">
            <v>*</v>
          </cell>
          <cell r="I448" t="str">
            <v>Ultrasound probes</v>
          </cell>
          <cell r="M448">
            <v>0</v>
          </cell>
          <cell r="N448">
            <v>0</v>
          </cell>
          <cell r="O448">
            <v>0</v>
          </cell>
          <cell r="P448">
            <v>0</v>
          </cell>
          <cell r="Q448">
            <v>0</v>
          </cell>
          <cell r="R448">
            <v>0</v>
          </cell>
          <cell r="S448">
            <v>0</v>
          </cell>
          <cell r="T448">
            <v>0</v>
          </cell>
          <cell r="U448">
            <v>0</v>
          </cell>
          <cell r="V448">
            <v>0</v>
          </cell>
          <cell r="W448">
            <v>0</v>
          </cell>
          <cell r="X448">
            <v>0</v>
          </cell>
          <cell r="Z448">
            <v>0</v>
          </cell>
          <cell r="AD448">
            <v>0</v>
          </cell>
          <cell r="AE448">
            <v>0</v>
          </cell>
          <cell r="AF448">
            <v>0</v>
          </cell>
          <cell r="AG448">
            <v>23274</v>
          </cell>
          <cell r="AH448">
            <v>23274</v>
          </cell>
          <cell r="AI448">
            <v>23274</v>
          </cell>
          <cell r="AJ448">
            <v>0</v>
          </cell>
          <cell r="AK448">
            <v>0</v>
          </cell>
          <cell r="AL448">
            <v>23274</v>
          </cell>
          <cell r="AM448">
            <v>0</v>
          </cell>
          <cell r="AO448">
            <v>0</v>
          </cell>
          <cell r="AP448">
            <v>0</v>
          </cell>
          <cell r="AQ448">
            <v>23274</v>
          </cell>
          <cell r="AR448">
            <v>0</v>
          </cell>
          <cell r="AS448" t="str">
            <v>2008-PRO-002</v>
          </cell>
          <cell r="AT448" t="str">
            <v>Machine &amp; probes are related</v>
          </cell>
          <cell r="AU448" t="str">
            <v>*</v>
          </cell>
          <cell r="AW448" t="str">
            <v>No PRs</v>
          </cell>
          <cell r="AX448" t="str">
            <v>No</v>
          </cell>
          <cell r="BA448">
            <v>-23274</v>
          </cell>
          <cell r="BC448">
            <v>0</v>
          </cell>
          <cell r="BD448">
            <v>-23274</v>
          </cell>
          <cell r="BE448">
            <v>0</v>
          </cell>
          <cell r="BI448">
            <v>0</v>
          </cell>
          <cell r="BJ448">
            <v>-23274</v>
          </cell>
          <cell r="BK448">
            <v>0</v>
          </cell>
          <cell r="BL448">
            <v>23274</v>
          </cell>
          <cell r="BM448">
            <v>0</v>
          </cell>
        </row>
        <row r="449">
          <cell r="B449" t="str">
            <v>2006-PRO-205</v>
          </cell>
          <cell r="C449" t="str">
            <v>Hosp. Routine Repl. FY06 C/O</v>
          </cell>
          <cell r="D449" t="str">
            <v>Hospital Replacement Budget</v>
          </cell>
          <cell r="E449" t="str">
            <v>Prior Years Routine Replacement</v>
          </cell>
          <cell r="H449" t="str">
            <v>*</v>
          </cell>
          <cell r="I449" t="str">
            <v>Cauterizer &amp; laryngofiberscope</v>
          </cell>
          <cell r="M449">
            <v>0</v>
          </cell>
          <cell r="N449">
            <v>0</v>
          </cell>
          <cell r="O449">
            <v>0</v>
          </cell>
          <cell r="P449">
            <v>0</v>
          </cell>
          <cell r="Q449">
            <v>0</v>
          </cell>
          <cell r="R449">
            <v>0</v>
          </cell>
          <cell r="S449">
            <v>0</v>
          </cell>
          <cell r="T449">
            <v>0</v>
          </cell>
          <cell r="U449">
            <v>0</v>
          </cell>
          <cell r="V449">
            <v>0</v>
          </cell>
          <cell r="W449">
            <v>0</v>
          </cell>
          <cell r="X449">
            <v>0</v>
          </cell>
          <cell r="Z449">
            <v>0</v>
          </cell>
          <cell r="AD449">
            <v>0</v>
          </cell>
          <cell r="AE449">
            <v>0</v>
          </cell>
          <cell r="AF449">
            <v>0</v>
          </cell>
          <cell r="AG449">
            <v>11907</v>
          </cell>
          <cell r="AH449">
            <v>11907</v>
          </cell>
          <cell r="AI449">
            <v>11907</v>
          </cell>
          <cell r="AJ449">
            <v>0</v>
          </cell>
          <cell r="AK449">
            <v>0</v>
          </cell>
          <cell r="AL449">
            <v>11907</v>
          </cell>
          <cell r="AM449">
            <v>0</v>
          </cell>
          <cell r="AO449">
            <v>0</v>
          </cell>
          <cell r="AP449">
            <v>0</v>
          </cell>
          <cell r="AQ449">
            <v>11907</v>
          </cell>
          <cell r="AR449">
            <v>0</v>
          </cell>
          <cell r="AS449">
            <v>0</v>
          </cell>
          <cell r="AT449">
            <v>0</v>
          </cell>
          <cell r="AU449" t="str">
            <v>*</v>
          </cell>
          <cell r="AW449" t="str">
            <v>No PRs</v>
          </cell>
          <cell r="AX449" t="str">
            <v>yes</v>
          </cell>
          <cell r="AY449" t="str">
            <v>purchase in FY09</v>
          </cell>
          <cell r="BA449">
            <v>0</v>
          </cell>
          <cell r="BC449">
            <v>11907</v>
          </cell>
          <cell r="BE449">
            <v>0</v>
          </cell>
          <cell r="BI449">
            <v>0</v>
          </cell>
          <cell r="BJ449">
            <v>0</v>
          </cell>
          <cell r="BK449">
            <v>0</v>
          </cell>
          <cell r="BL449">
            <v>0</v>
          </cell>
          <cell r="BM449">
            <v>0</v>
          </cell>
        </row>
        <row r="450">
          <cell r="B450" t="str">
            <v>2006-PRO-220</v>
          </cell>
          <cell r="C450" t="str">
            <v>Hosp. Routine Repl. FY06 C/O</v>
          </cell>
          <cell r="D450" t="str">
            <v>Hospital Replacement Budget</v>
          </cell>
          <cell r="E450" t="str">
            <v>Prior Years Routine Replacement</v>
          </cell>
          <cell r="H450" t="str">
            <v>*</v>
          </cell>
          <cell r="I450" t="str">
            <v>Laryngoscope</v>
          </cell>
          <cell r="M450">
            <v>0</v>
          </cell>
          <cell r="N450">
            <v>0</v>
          </cell>
          <cell r="O450">
            <v>0</v>
          </cell>
          <cell r="P450">
            <v>0</v>
          </cell>
          <cell r="Q450">
            <v>0</v>
          </cell>
          <cell r="R450">
            <v>0</v>
          </cell>
          <cell r="S450">
            <v>0</v>
          </cell>
          <cell r="T450">
            <v>0</v>
          </cell>
          <cell r="U450">
            <v>0</v>
          </cell>
          <cell r="V450">
            <v>0</v>
          </cell>
          <cell r="W450">
            <v>0</v>
          </cell>
          <cell r="X450">
            <v>0</v>
          </cell>
          <cell r="Z450">
            <v>0</v>
          </cell>
          <cell r="AD450">
            <v>0</v>
          </cell>
          <cell r="AE450">
            <v>0</v>
          </cell>
          <cell r="AF450">
            <v>0</v>
          </cell>
          <cell r="AG450">
            <v>16517</v>
          </cell>
          <cell r="AH450">
            <v>16517</v>
          </cell>
          <cell r="AI450">
            <v>16517</v>
          </cell>
          <cell r="AJ450">
            <v>0</v>
          </cell>
          <cell r="AK450">
            <v>0</v>
          </cell>
          <cell r="AL450">
            <v>16517</v>
          </cell>
          <cell r="AM450">
            <v>0</v>
          </cell>
          <cell r="AO450">
            <v>0</v>
          </cell>
          <cell r="AP450">
            <v>0</v>
          </cell>
          <cell r="AQ450">
            <v>16517</v>
          </cell>
          <cell r="AR450">
            <v>0</v>
          </cell>
          <cell r="AS450">
            <v>0</v>
          </cell>
          <cell r="AT450">
            <v>0</v>
          </cell>
          <cell r="AU450" t="str">
            <v>*</v>
          </cell>
          <cell r="AW450" t="str">
            <v>No PRs</v>
          </cell>
          <cell r="AX450" t="str">
            <v>no</v>
          </cell>
          <cell r="BA450">
            <v>-16517</v>
          </cell>
          <cell r="BC450">
            <v>0</v>
          </cell>
          <cell r="BD450">
            <v>-16517</v>
          </cell>
          <cell r="BE450">
            <v>0</v>
          </cell>
          <cell r="BI450">
            <v>0</v>
          </cell>
          <cell r="BJ450">
            <v>-16517</v>
          </cell>
          <cell r="BK450">
            <v>0</v>
          </cell>
          <cell r="BL450">
            <v>16517</v>
          </cell>
          <cell r="BM450">
            <v>0</v>
          </cell>
        </row>
        <row r="451">
          <cell r="B451" t="str">
            <v>2006-PRO-230</v>
          </cell>
          <cell r="C451" t="str">
            <v>Hosp. Routine Repl. FY06 C/O</v>
          </cell>
          <cell r="D451" t="str">
            <v>Hospital Replacement Budget</v>
          </cell>
          <cell r="E451" t="str">
            <v>Prior Years Routine Replacement</v>
          </cell>
          <cell r="H451" t="str">
            <v>*</v>
          </cell>
          <cell r="I451" t="str">
            <v>Hysteroscope</v>
          </cell>
          <cell r="M451">
            <v>0</v>
          </cell>
          <cell r="N451">
            <v>0</v>
          </cell>
          <cell r="O451">
            <v>0</v>
          </cell>
          <cell r="P451">
            <v>0</v>
          </cell>
          <cell r="Q451">
            <v>0</v>
          </cell>
          <cell r="R451">
            <v>0</v>
          </cell>
          <cell r="S451">
            <v>0</v>
          </cell>
          <cell r="T451">
            <v>0</v>
          </cell>
          <cell r="U451">
            <v>0</v>
          </cell>
          <cell r="V451">
            <v>0</v>
          </cell>
          <cell r="W451">
            <v>0</v>
          </cell>
          <cell r="X451">
            <v>0</v>
          </cell>
          <cell r="Z451">
            <v>0</v>
          </cell>
          <cell r="AD451">
            <v>0</v>
          </cell>
          <cell r="AE451">
            <v>0</v>
          </cell>
          <cell r="AF451">
            <v>0</v>
          </cell>
          <cell r="AG451">
            <v>6982</v>
          </cell>
          <cell r="AH451">
            <v>6982</v>
          </cell>
          <cell r="AI451">
            <v>6982</v>
          </cell>
          <cell r="AJ451">
            <v>0</v>
          </cell>
          <cell r="AK451">
            <v>0</v>
          </cell>
          <cell r="AL451">
            <v>6982</v>
          </cell>
          <cell r="AM451">
            <v>6105.0293750000001</v>
          </cell>
          <cell r="AN451">
            <v>6105.0293750000001</v>
          </cell>
          <cell r="AO451">
            <v>6105.0293750000001</v>
          </cell>
          <cell r="AP451">
            <v>6105.0293750000001</v>
          </cell>
          <cell r="AQ451">
            <v>876.97062499999993</v>
          </cell>
          <cell r="AR451">
            <v>0.8743954991406474</v>
          </cell>
          <cell r="AS451">
            <v>0</v>
          </cell>
          <cell r="AT451">
            <v>0</v>
          </cell>
          <cell r="AU451" t="str">
            <v>*</v>
          </cell>
          <cell r="AW451" t="str">
            <v/>
          </cell>
          <cell r="AX451" t="str">
            <v>yes</v>
          </cell>
          <cell r="AY451" t="str">
            <v>Currently have 4 hysteroscopes; perform on avg 9 procedures per week. Equip is fragile, breaks easily btwn multiple providers &amp; sterile processing dept handling the equip. Purchase one in case more than 1 hysteroscopes are damaged and can't be repaired.</v>
          </cell>
          <cell r="BA451">
            <v>0</v>
          </cell>
          <cell r="BC451">
            <v>6982</v>
          </cell>
          <cell r="BE451">
            <v>0</v>
          </cell>
          <cell r="BI451">
            <v>0</v>
          </cell>
          <cell r="BJ451">
            <v>0</v>
          </cell>
          <cell r="BK451">
            <v>0</v>
          </cell>
          <cell r="BL451">
            <v>0</v>
          </cell>
          <cell r="BM451">
            <v>0</v>
          </cell>
        </row>
        <row r="452">
          <cell r="B452" t="str">
            <v>2006-STG-002</v>
          </cell>
          <cell r="C452" t="str">
            <v>Hosp. Routine Repl. FY06 C/O</v>
          </cell>
          <cell r="D452" t="str">
            <v>Hospital Replacement Budget</v>
          </cell>
          <cell r="E452" t="str">
            <v>Prior Years Routine Replacement</v>
          </cell>
          <cell r="H452" t="str">
            <v>*</v>
          </cell>
          <cell r="I452" t="str">
            <v>Sleep Lab Expansion</v>
          </cell>
          <cell r="M452">
            <v>15476</v>
          </cell>
          <cell r="N452">
            <v>582867.04</v>
          </cell>
          <cell r="O452">
            <v>-3839.76</v>
          </cell>
          <cell r="P452">
            <v>0</v>
          </cell>
          <cell r="Q452">
            <v>0</v>
          </cell>
          <cell r="R452">
            <v>-3839.76</v>
          </cell>
          <cell r="S452">
            <v>0</v>
          </cell>
          <cell r="T452">
            <v>0</v>
          </cell>
          <cell r="U452">
            <v>0</v>
          </cell>
          <cell r="V452">
            <v>0</v>
          </cell>
          <cell r="W452">
            <v>0</v>
          </cell>
          <cell r="X452">
            <v>0</v>
          </cell>
          <cell r="Z452">
            <v>0</v>
          </cell>
          <cell r="AD452">
            <v>0</v>
          </cell>
          <cell r="AE452">
            <v>-3839.76</v>
          </cell>
          <cell r="AF452">
            <v>-3839.76</v>
          </cell>
          <cell r="AG452">
            <v>52111</v>
          </cell>
          <cell r="AH452">
            <v>55950.76</v>
          </cell>
          <cell r="AI452">
            <v>55950.76</v>
          </cell>
          <cell r="AJ452">
            <v>-7.3684250925908162E-2</v>
          </cell>
          <cell r="AK452">
            <v>594503.28</v>
          </cell>
          <cell r="AL452">
            <v>650454</v>
          </cell>
          <cell r="AM452">
            <v>558449.32877499994</v>
          </cell>
          <cell r="AO452">
            <v>3839.76</v>
          </cell>
          <cell r="AP452">
            <v>-36053.951225000084</v>
          </cell>
          <cell r="AQ452">
            <v>92004.671225000056</v>
          </cell>
          <cell r="AR452">
            <v>0.85855314714799191</v>
          </cell>
          <cell r="AS452">
            <v>0</v>
          </cell>
          <cell r="AT452">
            <v>0</v>
          </cell>
          <cell r="AU452" t="str">
            <v>*</v>
          </cell>
          <cell r="AW452" t="str">
            <v/>
          </cell>
          <cell r="AX452" t="str">
            <v>yes</v>
          </cell>
          <cell r="AY452" t="str">
            <v>Part of SMOC transition: purchase has been delayed, but is still needed for SMOC</v>
          </cell>
          <cell r="BA452">
            <v>0</v>
          </cell>
          <cell r="BC452">
            <v>55950.76</v>
          </cell>
          <cell r="BE452">
            <v>0</v>
          </cell>
          <cell r="BI452">
            <v>0</v>
          </cell>
          <cell r="BJ452">
            <v>0</v>
          </cell>
          <cell r="BK452">
            <v>0</v>
          </cell>
          <cell r="BL452">
            <v>0</v>
          </cell>
          <cell r="BM452">
            <v>0</v>
          </cell>
        </row>
        <row r="453">
          <cell r="B453" t="str">
            <v>2007-PRO-001</v>
          </cell>
          <cell r="C453" t="str">
            <v>Hosp. Routine Repl. FY07 C/O</v>
          </cell>
          <cell r="D453" t="str">
            <v>Hospital Replacement Budget</v>
          </cell>
          <cell r="E453" t="str">
            <v>Prior Years Routine Replacement</v>
          </cell>
          <cell r="H453" t="str">
            <v>*</v>
          </cell>
          <cell r="I453" t="str">
            <v>Contingency, Clinics/Profess.</v>
          </cell>
          <cell r="N453">
            <v>49685.93</v>
          </cell>
          <cell r="O453">
            <v>181251.13</v>
          </cell>
          <cell r="P453">
            <v>155241.98000000001</v>
          </cell>
          <cell r="Q453">
            <v>148284.64000000001</v>
          </cell>
          <cell r="R453">
            <v>484777.75</v>
          </cell>
          <cell r="S453">
            <v>8942.68</v>
          </cell>
          <cell r="T453">
            <v>621.14</v>
          </cell>
          <cell r="U453">
            <v>4900.43</v>
          </cell>
          <cell r="V453">
            <v>14464.25</v>
          </cell>
          <cell r="W453">
            <v>0</v>
          </cell>
          <cell r="X453">
            <v>14321.61</v>
          </cell>
          <cell r="Z453">
            <v>14321.61</v>
          </cell>
          <cell r="AD453">
            <v>0</v>
          </cell>
          <cell r="AE453">
            <v>513563.61</v>
          </cell>
          <cell r="AF453">
            <v>522308.29</v>
          </cell>
          <cell r="AG453">
            <v>1057202</v>
          </cell>
          <cell r="AH453">
            <v>543638.39</v>
          </cell>
          <cell r="AI453">
            <v>534893.71</v>
          </cell>
          <cell r="AJ453">
            <v>0.48577623765373124</v>
          </cell>
          <cell r="AK453">
            <v>571994.22</v>
          </cell>
          <cell r="AL453">
            <v>1106887</v>
          </cell>
          <cell r="AM453">
            <v>1062106.558225</v>
          </cell>
          <cell r="AN453">
            <v>13543.44125</v>
          </cell>
          <cell r="AO453">
            <v>-500020.16875000001</v>
          </cell>
          <cell r="AP453">
            <v>490112.33822500007</v>
          </cell>
          <cell r="AQ453">
            <v>44780.441774999956</v>
          </cell>
          <cell r="AR453">
            <v>0.95954380006721562</v>
          </cell>
          <cell r="AS453">
            <v>0</v>
          </cell>
          <cell r="AT453">
            <v>0</v>
          </cell>
          <cell r="AU453" t="str">
            <v>*</v>
          </cell>
          <cell r="AW453" t="str">
            <v/>
          </cell>
          <cell r="AX453" t="str">
            <v>yes</v>
          </cell>
          <cell r="AY453" t="str">
            <v>Alex Bauer reviewing as of 7/14/08 s/b no to carryover</v>
          </cell>
          <cell r="BA453">
            <v>0</v>
          </cell>
          <cell r="BC453">
            <v>534893.71</v>
          </cell>
          <cell r="BE453">
            <v>0</v>
          </cell>
          <cell r="BI453">
            <v>0</v>
          </cell>
          <cell r="BJ453">
            <v>0</v>
          </cell>
          <cell r="BK453">
            <v>0</v>
          </cell>
          <cell r="BL453">
            <v>0</v>
          </cell>
          <cell r="BM453">
            <v>0</v>
          </cell>
        </row>
        <row r="454">
          <cell r="B454" t="str">
            <v>2007-PRO-004</v>
          </cell>
          <cell r="C454" t="str">
            <v>Hosp. Routine Repl. FY07 C/O</v>
          </cell>
          <cell r="D454" t="str">
            <v>Hospital Replacement Budget</v>
          </cell>
          <cell r="E454" t="str">
            <v>Prior Years Routine Replacement</v>
          </cell>
          <cell r="H454" t="str">
            <v>*</v>
          </cell>
          <cell r="I454" t="str">
            <v>Welch Rd work area reconfig</v>
          </cell>
          <cell r="N454">
            <v>0</v>
          </cell>
          <cell r="O454">
            <v>0</v>
          </cell>
          <cell r="P454">
            <v>0</v>
          </cell>
          <cell r="Q454">
            <v>0</v>
          </cell>
          <cell r="R454">
            <v>0</v>
          </cell>
          <cell r="S454">
            <v>0</v>
          </cell>
          <cell r="T454">
            <v>0</v>
          </cell>
          <cell r="U454">
            <v>0</v>
          </cell>
          <cell r="V454">
            <v>0</v>
          </cell>
          <cell r="W454">
            <v>0</v>
          </cell>
          <cell r="X454">
            <v>0</v>
          </cell>
          <cell r="Z454">
            <v>0</v>
          </cell>
          <cell r="AD454">
            <v>0</v>
          </cell>
          <cell r="AE454">
            <v>0</v>
          </cell>
          <cell r="AF454">
            <v>0</v>
          </cell>
          <cell r="AG454">
            <v>41661</v>
          </cell>
          <cell r="AH454">
            <v>41661</v>
          </cell>
          <cell r="AI454">
            <v>41661</v>
          </cell>
          <cell r="AJ454">
            <v>0</v>
          </cell>
          <cell r="AK454">
            <v>0</v>
          </cell>
          <cell r="AL454">
            <v>41661</v>
          </cell>
          <cell r="AM454">
            <v>0</v>
          </cell>
          <cell r="AO454">
            <v>0</v>
          </cell>
          <cell r="AP454">
            <v>0</v>
          </cell>
          <cell r="AQ454">
            <v>41661</v>
          </cell>
          <cell r="AR454">
            <v>0</v>
          </cell>
          <cell r="AS454">
            <v>0</v>
          </cell>
          <cell r="AT454">
            <v>0</v>
          </cell>
          <cell r="AU454" t="str">
            <v>*</v>
          </cell>
          <cell r="AW454" t="str">
            <v>No PRs</v>
          </cell>
          <cell r="AX454" t="str">
            <v>no</v>
          </cell>
          <cell r="BA454">
            <v>-41661</v>
          </cell>
          <cell r="BC454">
            <v>0</v>
          </cell>
          <cell r="BD454">
            <v>-41661</v>
          </cell>
          <cell r="BE454">
            <v>0</v>
          </cell>
          <cell r="BI454">
            <v>0</v>
          </cell>
          <cell r="BJ454">
            <v>-41661</v>
          </cell>
          <cell r="BK454">
            <v>0</v>
          </cell>
          <cell r="BL454">
            <v>41661</v>
          </cell>
          <cell r="BM454">
            <v>0</v>
          </cell>
        </row>
        <row r="455">
          <cell r="B455" t="str">
            <v>2007-PRO-005</v>
          </cell>
          <cell r="C455" t="str">
            <v>Hosp. Routine Repl. FY07 C/O</v>
          </cell>
          <cell r="D455" t="str">
            <v>Hospital Replacement Budget</v>
          </cell>
          <cell r="E455" t="str">
            <v>Prior Years Routine Replacement</v>
          </cell>
          <cell r="H455" t="str">
            <v>*</v>
          </cell>
          <cell r="I455" t="str">
            <v>Digital amplifier-Sleep Clinic</v>
          </cell>
          <cell r="N455">
            <v>75970</v>
          </cell>
          <cell r="O455">
            <v>0</v>
          </cell>
          <cell r="P455">
            <v>0</v>
          </cell>
          <cell r="Q455">
            <v>0</v>
          </cell>
          <cell r="R455">
            <v>0</v>
          </cell>
          <cell r="S455">
            <v>0</v>
          </cell>
          <cell r="T455">
            <v>0</v>
          </cell>
          <cell r="U455">
            <v>0</v>
          </cell>
          <cell r="V455">
            <v>0</v>
          </cell>
          <cell r="W455">
            <v>6267.53</v>
          </cell>
          <cell r="X455">
            <v>0</v>
          </cell>
          <cell r="Z455">
            <v>6267.53</v>
          </cell>
          <cell r="AD455">
            <v>0</v>
          </cell>
          <cell r="AE455">
            <v>6267.53</v>
          </cell>
          <cell r="AF455">
            <v>6267.53</v>
          </cell>
          <cell r="AG455">
            <v>14700</v>
          </cell>
          <cell r="AH455">
            <v>8432.4700000000012</v>
          </cell>
          <cell r="AI455">
            <v>8432.4700000000012</v>
          </cell>
          <cell r="AJ455">
            <v>0.42636258503401359</v>
          </cell>
          <cell r="AK455">
            <v>82237.53</v>
          </cell>
          <cell r="AL455">
            <v>90670</v>
          </cell>
          <cell r="AM455">
            <v>82237.524999999994</v>
          </cell>
          <cell r="AO455">
            <v>-6267.53</v>
          </cell>
          <cell r="AP455">
            <v>-5.0000000046566129E-3</v>
          </cell>
          <cell r="AQ455">
            <v>8432.4750000000058</v>
          </cell>
          <cell r="AR455">
            <v>0.90699818021396261</v>
          </cell>
          <cell r="AS455">
            <v>0</v>
          </cell>
          <cell r="AT455">
            <v>0</v>
          </cell>
          <cell r="AU455" t="str">
            <v>*</v>
          </cell>
          <cell r="AW455" t="str">
            <v/>
          </cell>
          <cell r="AX455" t="str">
            <v>yes</v>
          </cell>
          <cell r="AY455" t="str">
            <v>Part of SMOC transition: purchase has been delayed, but is still needed for SMOC</v>
          </cell>
          <cell r="BA455">
            <v>0</v>
          </cell>
          <cell r="BC455">
            <v>8432.4700000000012</v>
          </cell>
          <cell r="BE455">
            <v>0</v>
          </cell>
          <cell r="BI455">
            <v>0</v>
          </cell>
          <cell r="BJ455">
            <v>0</v>
          </cell>
          <cell r="BK455">
            <v>0</v>
          </cell>
          <cell r="BL455">
            <v>0</v>
          </cell>
          <cell r="BM455">
            <v>0</v>
          </cell>
        </row>
        <row r="456">
          <cell r="B456" t="str">
            <v>2007-PRO-007</v>
          </cell>
          <cell r="C456" t="str">
            <v>Hosp. Routine Repl. FY07 C/O</v>
          </cell>
          <cell r="D456" t="str">
            <v>Hospital Replacement Budget</v>
          </cell>
          <cell r="E456" t="str">
            <v>Prior Years Routine Replacement</v>
          </cell>
          <cell r="H456" t="str">
            <v>*</v>
          </cell>
          <cell r="I456" t="str">
            <v>VNG/ENG system for diagnostic</v>
          </cell>
          <cell r="N456">
            <v>0</v>
          </cell>
          <cell r="O456">
            <v>0</v>
          </cell>
          <cell r="P456">
            <v>0</v>
          </cell>
          <cell r="Q456">
            <v>0</v>
          </cell>
          <cell r="R456">
            <v>0</v>
          </cell>
          <cell r="S456">
            <v>0</v>
          </cell>
          <cell r="T456">
            <v>0</v>
          </cell>
          <cell r="U456">
            <v>0</v>
          </cell>
          <cell r="V456">
            <v>0</v>
          </cell>
          <cell r="W456">
            <v>0</v>
          </cell>
          <cell r="X456">
            <v>0</v>
          </cell>
          <cell r="Z456">
            <v>0</v>
          </cell>
          <cell r="AD456">
            <v>0</v>
          </cell>
          <cell r="AE456">
            <v>0</v>
          </cell>
          <cell r="AF456">
            <v>0</v>
          </cell>
          <cell r="AG456">
            <v>42509</v>
          </cell>
          <cell r="AH456">
            <v>42509</v>
          </cell>
          <cell r="AI456">
            <v>42509</v>
          </cell>
          <cell r="AJ456">
            <v>0</v>
          </cell>
          <cell r="AK456">
            <v>0</v>
          </cell>
          <cell r="AL456">
            <v>42509</v>
          </cell>
          <cell r="AM456">
            <v>42697.4</v>
          </cell>
          <cell r="AO456">
            <v>0</v>
          </cell>
          <cell r="AP456">
            <v>42697.4</v>
          </cell>
          <cell r="AQ456">
            <v>-188.40000000000146</v>
          </cell>
          <cell r="AR456">
            <v>1.0044320026347362</v>
          </cell>
          <cell r="AS456">
            <v>0</v>
          </cell>
          <cell r="AT456">
            <v>0</v>
          </cell>
          <cell r="AU456" t="str">
            <v>*</v>
          </cell>
          <cell r="AW456" t="str">
            <v/>
          </cell>
          <cell r="AX456" t="str">
            <v>No</v>
          </cell>
          <cell r="BA456">
            <v>-42509</v>
          </cell>
          <cell r="BC456">
            <v>0</v>
          </cell>
          <cell r="BD456">
            <v>-42509</v>
          </cell>
          <cell r="BE456">
            <v>0</v>
          </cell>
          <cell r="BI456">
            <v>0</v>
          </cell>
          <cell r="BJ456">
            <v>-42509</v>
          </cell>
          <cell r="BK456">
            <v>0</v>
          </cell>
          <cell r="BL456">
            <v>42509</v>
          </cell>
          <cell r="BM456">
            <v>0</v>
          </cell>
        </row>
        <row r="457">
          <cell r="B457" t="str">
            <v>2007-PRO-008</v>
          </cell>
          <cell r="C457" t="str">
            <v>Hosp. Routine Repl. FY07 C/O</v>
          </cell>
          <cell r="D457" t="str">
            <v>Hospital Replacement Budget</v>
          </cell>
          <cell r="E457" t="str">
            <v>Prior Years Routine Replacement</v>
          </cell>
          <cell r="H457" t="str">
            <v>*</v>
          </cell>
          <cell r="I457" t="str">
            <v>Endolymphatic hydrops analysis</v>
          </cell>
          <cell r="N457">
            <v>0</v>
          </cell>
          <cell r="O457">
            <v>27121.97</v>
          </cell>
          <cell r="P457">
            <v>0</v>
          </cell>
          <cell r="Q457">
            <v>0</v>
          </cell>
          <cell r="R457">
            <v>27121.97</v>
          </cell>
          <cell r="S457">
            <v>0</v>
          </cell>
          <cell r="T457">
            <v>0</v>
          </cell>
          <cell r="U457">
            <v>0</v>
          </cell>
          <cell r="V457">
            <v>0</v>
          </cell>
          <cell r="W457">
            <v>0</v>
          </cell>
          <cell r="X457">
            <v>0</v>
          </cell>
          <cell r="Z457">
            <v>0</v>
          </cell>
          <cell r="AD457">
            <v>0</v>
          </cell>
          <cell r="AE457">
            <v>27121.97</v>
          </cell>
          <cell r="AF457">
            <v>27121.97</v>
          </cell>
          <cell r="AG457">
            <v>27230</v>
          </cell>
          <cell r="AH457">
            <v>108.02999999999884</v>
          </cell>
          <cell r="AI457">
            <v>108.02999999999884</v>
          </cell>
          <cell r="AJ457">
            <v>0.99603268453911131</v>
          </cell>
          <cell r="AK457">
            <v>27121.97</v>
          </cell>
          <cell r="AL457">
            <v>27230</v>
          </cell>
          <cell r="AM457">
            <v>27230</v>
          </cell>
          <cell r="AO457">
            <v>-27121.97</v>
          </cell>
          <cell r="AP457">
            <v>108.02999999999884</v>
          </cell>
          <cell r="AQ457">
            <v>0</v>
          </cell>
          <cell r="AR457">
            <v>1</v>
          </cell>
          <cell r="AS457">
            <v>0</v>
          </cell>
          <cell r="AT457">
            <v>0</v>
          </cell>
          <cell r="AU457" t="str">
            <v>*</v>
          </cell>
          <cell r="AW457" t="str">
            <v/>
          </cell>
          <cell r="AX457" t="str">
            <v>No</v>
          </cell>
          <cell r="BA457">
            <v>-108.02999999999884</v>
          </cell>
          <cell r="BC457">
            <v>0</v>
          </cell>
          <cell r="BD457">
            <v>-108.02999999999884</v>
          </cell>
          <cell r="BE457">
            <v>0</v>
          </cell>
          <cell r="BH457">
            <v>108.02999999999884</v>
          </cell>
          <cell r="BI457">
            <v>0</v>
          </cell>
          <cell r="BJ457">
            <v>-108.02999999999884</v>
          </cell>
          <cell r="BK457">
            <v>2334.3090000000011</v>
          </cell>
          <cell r="BL457">
            <v>108.02999999999884</v>
          </cell>
          <cell r="BM457">
            <v>0</v>
          </cell>
          <cell r="BN457" t="str">
            <v>Carryover remaining commitments after LTD spending or cancel Pos</v>
          </cell>
        </row>
        <row r="458">
          <cell r="B458" t="str">
            <v>2007-PRO-016</v>
          </cell>
          <cell r="C458" t="str">
            <v>Hosp. Routine Repl. FY07 C/O</v>
          </cell>
          <cell r="D458" t="str">
            <v>Hospital Replacement Budget</v>
          </cell>
          <cell r="E458" t="str">
            <v>Prior Years Routine Replacement</v>
          </cell>
          <cell r="H458" t="str">
            <v>*</v>
          </cell>
          <cell r="I458" t="str">
            <v>Lab software</v>
          </cell>
          <cell r="N458">
            <v>0</v>
          </cell>
          <cell r="O458">
            <v>0</v>
          </cell>
          <cell r="P458">
            <v>0</v>
          </cell>
          <cell r="Q458">
            <v>0</v>
          </cell>
          <cell r="R458">
            <v>0</v>
          </cell>
          <cell r="S458">
            <v>0</v>
          </cell>
          <cell r="T458">
            <v>0</v>
          </cell>
          <cell r="U458">
            <v>0</v>
          </cell>
          <cell r="V458">
            <v>0</v>
          </cell>
          <cell r="W458">
            <v>0</v>
          </cell>
          <cell r="X458">
            <v>0</v>
          </cell>
          <cell r="Z458">
            <v>0</v>
          </cell>
          <cell r="AD458">
            <v>0</v>
          </cell>
          <cell r="AE458">
            <v>0</v>
          </cell>
          <cell r="AF458">
            <v>0</v>
          </cell>
          <cell r="AG458">
            <v>53530</v>
          </cell>
          <cell r="AH458">
            <v>53530</v>
          </cell>
          <cell r="AI458">
            <v>53530</v>
          </cell>
          <cell r="AJ458">
            <v>0</v>
          </cell>
          <cell r="AK458">
            <v>0</v>
          </cell>
          <cell r="AL458">
            <v>53530</v>
          </cell>
          <cell r="AM458">
            <v>0</v>
          </cell>
          <cell r="AO458">
            <v>0</v>
          </cell>
          <cell r="AP458">
            <v>0</v>
          </cell>
          <cell r="AQ458">
            <v>53530</v>
          </cell>
          <cell r="AR458">
            <v>0</v>
          </cell>
          <cell r="AS458">
            <v>0</v>
          </cell>
          <cell r="AT458">
            <v>0</v>
          </cell>
          <cell r="AU458" t="str">
            <v>*</v>
          </cell>
          <cell r="AW458" t="str">
            <v>No PRs</v>
          </cell>
          <cell r="AX458" t="str">
            <v>yes</v>
          </cell>
          <cell r="AY458" t="str">
            <v>Evaluation is underway to determine what EPIC can do or not. This evaluation will be completed by the end of FY08</v>
          </cell>
          <cell r="BA458">
            <v>0</v>
          </cell>
          <cell r="BC458">
            <v>53530</v>
          </cell>
          <cell r="BE458">
            <v>0</v>
          </cell>
          <cell r="BI458">
            <v>0</v>
          </cell>
          <cell r="BJ458">
            <v>0</v>
          </cell>
          <cell r="BK458">
            <v>0</v>
          </cell>
          <cell r="BL458">
            <v>0</v>
          </cell>
          <cell r="BM458">
            <v>0</v>
          </cell>
        </row>
        <row r="459">
          <cell r="B459" t="str">
            <v>2007-PRO-017</v>
          </cell>
          <cell r="C459" t="str">
            <v>Hosp. Routine Repl. FY07 C/O</v>
          </cell>
          <cell r="D459" t="str">
            <v>Hospital Replacement Budget</v>
          </cell>
          <cell r="E459" t="str">
            <v>Prior Years Routine Replacement</v>
          </cell>
          <cell r="H459" t="str">
            <v>*</v>
          </cell>
          <cell r="I459" t="str">
            <v>Multimedia Upgrade</v>
          </cell>
          <cell r="N459">
            <v>0</v>
          </cell>
          <cell r="O459">
            <v>0</v>
          </cell>
          <cell r="P459">
            <v>0</v>
          </cell>
          <cell r="Q459">
            <v>0</v>
          </cell>
          <cell r="R459">
            <v>0</v>
          </cell>
          <cell r="S459">
            <v>0</v>
          </cell>
          <cell r="T459">
            <v>0</v>
          </cell>
          <cell r="U459">
            <v>0</v>
          </cell>
          <cell r="V459">
            <v>0</v>
          </cell>
          <cell r="W459">
            <v>0</v>
          </cell>
          <cell r="X459">
            <v>0</v>
          </cell>
          <cell r="Z459">
            <v>0</v>
          </cell>
          <cell r="AD459">
            <v>0</v>
          </cell>
          <cell r="AE459">
            <v>0</v>
          </cell>
          <cell r="AF459">
            <v>0</v>
          </cell>
          <cell r="AG459">
            <v>60000</v>
          </cell>
          <cell r="AH459">
            <v>60000</v>
          </cell>
          <cell r="AI459">
            <v>60000</v>
          </cell>
          <cell r="AJ459">
            <v>0</v>
          </cell>
          <cell r="AK459">
            <v>0</v>
          </cell>
          <cell r="AL459">
            <v>60000</v>
          </cell>
          <cell r="AM459">
            <v>0</v>
          </cell>
          <cell r="AO459">
            <v>0</v>
          </cell>
          <cell r="AP459">
            <v>0</v>
          </cell>
          <cell r="AQ459">
            <v>60000</v>
          </cell>
          <cell r="AR459">
            <v>0</v>
          </cell>
          <cell r="AS459">
            <v>0</v>
          </cell>
          <cell r="AT459">
            <v>0</v>
          </cell>
          <cell r="AU459" t="str">
            <v>*</v>
          </cell>
          <cell r="AW459" t="str">
            <v>No PRs</v>
          </cell>
          <cell r="AX459" t="str">
            <v>no</v>
          </cell>
          <cell r="AY459" t="str">
            <v>if completed before FY08</v>
          </cell>
          <cell r="BA459">
            <v>-60000</v>
          </cell>
          <cell r="BC459">
            <v>0</v>
          </cell>
          <cell r="BD459">
            <v>-60000</v>
          </cell>
          <cell r="BE459">
            <v>0</v>
          </cell>
          <cell r="BI459">
            <v>0</v>
          </cell>
          <cell r="BJ459">
            <v>-60000</v>
          </cell>
          <cell r="BK459">
            <v>0</v>
          </cell>
          <cell r="BL459">
            <v>60000</v>
          </cell>
          <cell r="BM459">
            <v>0</v>
          </cell>
        </row>
        <row r="460">
          <cell r="B460" t="str">
            <v>2007-PRO-201</v>
          </cell>
          <cell r="C460" t="str">
            <v>Hosp. Routine Repl. FY07 C/O</v>
          </cell>
          <cell r="D460" t="str">
            <v>Hospital Replacement Budget</v>
          </cell>
          <cell r="E460" t="str">
            <v>Prior Years Routine Replacement</v>
          </cell>
          <cell r="H460" t="str">
            <v>*</v>
          </cell>
          <cell r="I460" t="str">
            <v>Exam Tables</v>
          </cell>
          <cell r="N460">
            <v>0</v>
          </cell>
          <cell r="O460">
            <v>0</v>
          </cell>
          <cell r="P460">
            <v>0</v>
          </cell>
          <cell r="Q460">
            <v>0</v>
          </cell>
          <cell r="R460">
            <v>0</v>
          </cell>
          <cell r="S460">
            <v>0</v>
          </cell>
          <cell r="T460">
            <v>0</v>
          </cell>
          <cell r="U460">
            <v>0</v>
          </cell>
          <cell r="V460">
            <v>0</v>
          </cell>
          <cell r="W460">
            <v>2447.96</v>
          </cell>
          <cell r="X460">
            <v>0</v>
          </cell>
          <cell r="Z460">
            <v>2447.96</v>
          </cell>
          <cell r="AD460">
            <v>0</v>
          </cell>
          <cell r="AE460">
            <v>2447.96</v>
          </cell>
          <cell r="AF460">
            <v>2447.96</v>
          </cell>
          <cell r="AG460">
            <v>19783</v>
          </cell>
          <cell r="AH460">
            <v>17335.04</v>
          </cell>
          <cell r="AI460">
            <v>17335.04</v>
          </cell>
          <cell r="AJ460">
            <v>0.12374058535105899</v>
          </cell>
          <cell r="AK460">
            <v>2447.96</v>
          </cell>
          <cell r="AL460">
            <v>19783</v>
          </cell>
          <cell r="AM460">
            <v>2447.9438500000001</v>
          </cell>
          <cell r="AO460">
            <v>-2447.96</v>
          </cell>
          <cell r="AP460">
            <v>-1.6149999999925058E-2</v>
          </cell>
          <cell r="AQ460">
            <v>17335.05615</v>
          </cell>
          <cell r="AR460">
            <v>0.12373976899358036</v>
          </cell>
          <cell r="AS460">
            <v>0</v>
          </cell>
          <cell r="AT460">
            <v>0</v>
          </cell>
          <cell r="AU460" t="str">
            <v>*</v>
          </cell>
          <cell r="AW460" t="str">
            <v/>
          </cell>
          <cell r="AX460" t="str">
            <v>No</v>
          </cell>
          <cell r="BA460">
            <v>-17335.04</v>
          </cell>
          <cell r="BC460">
            <v>0</v>
          </cell>
          <cell r="BD460">
            <v>-17335.04</v>
          </cell>
          <cell r="BE460">
            <v>0</v>
          </cell>
          <cell r="BI460">
            <v>0</v>
          </cell>
          <cell r="BJ460">
            <v>-17335.04</v>
          </cell>
          <cell r="BK460">
            <v>0</v>
          </cell>
          <cell r="BL460">
            <v>17335.04</v>
          </cell>
          <cell r="BM460">
            <v>0</v>
          </cell>
        </row>
        <row r="461">
          <cell r="B461" t="str">
            <v>2007-PRO-206</v>
          </cell>
          <cell r="C461" t="str">
            <v>Hosp. Routine Repl. FY07 C/O</v>
          </cell>
          <cell r="D461" t="str">
            <v>Hospital Replacement Budget</v>
          </cell>
          <cell r="E461" t="str">
            <v>Prior Years Routine Replacement</v>
          </cell>
          <cell r="H461" t="str">
            <v>*</v>
          </cell>
          <cell r="I461" t="str">
            <v>GYN Hi Low Procedure Table</v>
          </cell>
          <cell r="N461">
            <v>0</v>
          </cell>
          <cell r="O461">
            <v>0</v>
          </cell>
          <cell r="P461">
            <v>0</v>
          </cell>
          <cell r="Q461">
            <v>0</v>
          </cell>
          <cell r="R461">
            <v>0</v>
          </cell>
          <cell r="S461">
            <v>0</v>
          </cell>
          <cell r="T461">
            <v>0</v>
          </cell>
          <cell r="U461">
            <v>0</v>
          </cell>
          <cell r="V461">
            <v>0</v>
          </cell>
          <cell r="W461">
            <v>0</v>
          </cell>
          <cell r="X461">
            <v>0</v>
          </cell>
          <cell r="Z461">
            <v>0</v>
          </cell>
          <cell r="AD461">
            <v>0</v>
          </cell>
          <cell r="AE461">
            <v>0</v>
          </cell>
          <cell r="AF461">
            <v>0</v>
          </cell>
          <cell r="AG461">
            <v>12801</v>
          </cell>
          <cell r="AH461">
            <v>12801</v>
          </cell>
          <cell r="AI461">
            <v>12801</v>
          </cell>
          <cell r="AJ461">
            <v>0</v>
          </cell>
          <cell r="AK461">
            <v>0</v>
          </cell>
          <cell r="AL461">
            <v>12801</v>
          </cell>
          <cell r="AM461">
            <v>10066.760175000001</v>
          </cell>
          <cell r="AO461">
            <v>0</v>
          </cell>
          <cell r="AP461">
            <v>10066.760175000001</v>
          </cell>
          <cell r="AQ461">
            <v>2734.2398249999987</v>
          </cell>
          <cell r="AR461">
            <v>0.78640420084368423</v>
          </cell>
          <cell r="AS461">
            <v>0</v>
          </cell>
          <cell r="AT461">
            <v>0</v>
          </cell>
          <cell r="AU461" t="str">
            <v>*</v>
          </cell>
          <cell r="AW461" t="str">
            <v/>
          </cell>
          <cell r="AX461" t="str">
            <v>no</v>
          </cell>
          <cell r="BA461">
            <v>-12801</v>
          </cell>
          <cell r="BC461">
            <v>0</v>
          </cell>
          <cell r="BD461">
            <v>-12801</v>
          </cell>
          <cell r="BE461">
            <v>0</v>
          </cell>
          <cell r="BH461">
            <v>10066.760175000001</v>
          </cell>
          <cell r="BI461">
            <v>0</v>
          </cell>
          <cell r="BJ461">
            <v>-12801</v>
          </cell>
          <cell r="BK461">
            <v>10066.760175000001</v>
          </cell>
          <cell r="BL461">
            <v>12801</v>
          </cell>
          <cell r="BM461">
            <v>0</v>
          </cell>
          <cell r="BN461" t="str">
            <v>Carryover remaining commitments after LTD spending or cancel Pos</v>
          </cell>
        </row>
        <row r="462">
          <cell r="B462" t="str">
            <v>2007-PRO-209</v>
          </cell>
          <cell r="C462" t="str">
            <v>Hosp. Routine Repl. FY07 C/O</v>
          </cell>
          <cell r="D462" t="str">
            <v>Hospital Replacement Budget</v>
          </cell>
          <cell r="E462" t="str">
            <v>Prior Years Routine Replacement</v>
          </cell>
          <cell r="H462" t="str">
            <v>*</v>
          </cell>
          <cell r="I462" t="str">
            <v>ENT T3 Therapeutic Rhino Laryn</v>
          </cell>
          <cell r="N462">
            <v>0</v>
          </cell>
          <cell r="O462">
            <v>12261.48</v>
          </cell>
          <cell r="P462">
            <v>0</v>
          </cell>
          <cell r="Q462">
            <v>0</v>
          </cell>
          <cell r="R462">
            <v>12261.48</v>
          </cell>
          <cell r="S462">
            <v>0</v>
          </cell>
          <cell r="T462">
            <v>0</v>
          </cell>
          <cell r="U462">
            <v>0</v>
          </cell>
          <cell r="V462">
            <v>0</v>
          </cell>
          <cell r="W462">
            <v>0</v>
          </cell>
          <cell r="X462">
            <v>0</v>
          </cell>
          <cell r="Z462">
            <v>0</v>
          </cell>
          <cell r="AD462">
            <v>0</v>
          </cell>
          <cell r="AE462">
            <v>12261.48</v>
          </cell>
          <cell r="AF462">
            <v>12261.48</v>
          </cell>
          <cell r="AG462">
            <v>12858</v>
          </cell>
          <cell r="AH462">
            <v>596.52000000000044</v>
          </cell>
          <cell r="AI462">
            <v>596.52000000000044</v>
          </cell>
          <cell r="AJ462">
            <v>0.95360709286047596</v>
          </cell>
          <cell r="AK462">
            <v>12261.48</v>
          </cell>
          <cell r="AL462">
            <v>12858</v>
          </cell>
          <cell r="AM462">
            <v>12461.477500000001</v>
          </cell>
          <cell r="AO462">
            <v>-12261.48</v>
          </cell>
          <cell r="AP462">
            <v>199.99750000000131</v>
          </cell>
          <cell r="AQ462">
            <v>396.52249999999913</v>
          </cell>
          <cell r="AR462">
            <v>0.96916141701664338</v>
          </cell>
          <cell r="AS462">
            <v>0</v>
          </cell>
          <cell r="AT462">
            <v>0</v>
          </cell>
          <cell r="AU462" t="str">
            <v>*</v>
          </cell>
          <cell r="AW462" t="str">
            <v/>
          </cell>
          <cell r="AX462" t="str">
            <v>No</v>
          </cell>
          <cell r="BA462">
            <v>-596.52000000000044</v>
          </cell>
          <cell r="BC462">
            <v>0</v>
          </cell>
          <cell r="BD462">
            <v>-596.52000000000044</v>
          </cell>
          <cell r="BE462">
            <v>0</v>
          </cell>
          <cell r="BI462">
            <v>0</v>
          </cell>
          <cell r="BJ462">
            <v>-596.52000000000044</v>
          </cell>
          <cell r="BK462">
            <v>0</v>
          </cell>
          <cell r="BL462">
            <v>596.52000000000044</v>
          </cell>
          <cell r="BM462">
            <v>0</v>
          </cell>
        </row>
        <row r="463">
          <cell r="B463" t="str">
            <v>2007-PRO-211</v>
          </cell>
          <cell r="C463" t="str">
            <v>Hosp. Routine Repl. FY07 C/O</v>
          </cell>
          <cell r="D463" t="str">
            <v>Hospital Replacement Budget</v>
          </cell>
          <cell r="E463" t="str">
            <v>Prior Years Routine Replacement</v>
          </cell>
          <cell r="H463" t="str">
            <v>*</v>
          </cell>
          <cell r="I463" t="str">
            <v>Fire Rated Counter Shutters</v>
          </cell>
          <cell r="N463">
            <v>0</v>
          </cell>
          <cell r="O463">
            <v>0</v>
          </cell>
          <cell r="P463">
            <v>0</v>
          </cell>
          <cell r="Q463">
            <v>0</v>
          </cell>
          <cell r="R463">
            <v>0</v>
          </cell>
          <cell r="S463">
            <v>0</v>
          </cell>
          <cell r="T463">
            <v>0</v>
          </cell>
          <cell r="U463">
            <v>0</v>
          </cell>
          <cell r="V463">
            <v>0</v>
          </cell>
          <cell r="W463">
            <v>0</v>
          </cell>
          <cell r="X463">
            <v>0</v>
          </cell>
          <cell r="Z463">
            <v>0</v>
          </cell>
          <cell r="AD463">
            <v>0</v>
          </cell>
          <cell r="AE463">
            <v>0</v>
          </cell>
          <cell r="AF463">
            <v>0</v>
          </cell>
          <cell r="AG463">
            <v>17455</v>
          </cell>
          <cell r="AH463">
            <v>17455</v>
          </cell>
          <cell r="AI463">
            <v>17455</v>
          </cell>
          <cell r="AJ463">
            <v>0</v>
          </cell>
          <cell r="AK463">
            <v>0</v>
          </cell>
          <cell r="AL463">
            <v>17455</v>
          </cell>
          <cell r="AM463">
            <v>0</v>
          </cell>
          <cell r="AO463">
            <v>0</v>
          </cell>
          <cell r="AP463">
            <v>0</v>
          </cell>
          <cell r="AQ463">
            <v>17455</v>
          </cell>
          <cell r="AR463">
            <v>0</v>
          </cell>
          <cell r="AS463">
            <v>0</v>
          </cell>
          <cell r="AT463">
            <v>0</v>
          </cell>
          <cell r="AU463" t="str">
            <v>*</v>
          </cell>
          <cell r="AW463" t="str">
            <v>No PRs</v>
          </cell>
          <cell r="AX463" t="str">
            <v>No</v>
          </cell>
          <cell r="BA463">
            <v>-17455</v>
          </cell>
          <cell r="BC463">
            <v>0</v>
          </cell>
          <cell r="BD463">
            <v>-17455</v>
          </cell>
          <cell r="BE463">
            <v>0</v>
          </cell>
          <cell r="BI463">
            <v>0</v>
          </cell>
          <cell r="BJ463">
            <v>-17455</v>
          </cell>
          <cell r="BK463">
            <v>0</v>
          </cell>
          <cell r="BL463">
            <v>17455</v>
          </cell>
          <cell r="BM463">
            <v>0</v>
          </cell>
        </row>
        <row r="464">
          <cell r="B464" t="str">
            <v>2007-PRO-212</v>
          </cell>
          <cell r="C464" t="str">
            <v>Hosp. Routine Repl. FY07 C/O</v>
          </cell>
          <cell r="D464" t="str">
            <v>Hospital Replacement Budget</v>
          </cell>
          <cell r="E464" t="str">
            <v>Prior Years Routine Replacement</v>
          </cell>
          <cell r="H464" t="str">
            <v>*</v>
          </cell>
          <cell r="I464" t="str">
            <v>Bio logic HINT Pro Audiometer</v>
          </cell>
          <cell r="O464">
            <v>5058.34</v>
          </cell>
          <cell r="P464">
            <v>0</v>
          </cell>
          <cell r="Q464">
            <v>0</v>
          </cell>
          <cell r="R464">
            <v>5058.34</v>
          </cell>
          <cell r="S464">
            <v>0</v>
          </cell>
          <cell r="T464">
            <v>0</v>
          </cell>
          <cell r="U464">
            <v>0</v>
          </cell>
          <cell r="V464">
            <v>0</v>
          </cell>
          <cell r="W464">
            <v>0</v>
          </cell>
          <cell r="X464">
            <v>0</v>
          </cell>
          <cell r="Z464">
            <v>0</v>
          </cell>
          <cell r="AD464">
            <v>0</v>
          </cell>
          <cell r="AE464">
            <v>5058.34</v>
          </cell>
          <cell r="AF464">
            <v>5058.34</v>
          </cell>
          <cell r="AG464">
            <v>0</v>
          </cell>
          <cell r="AH464">
            <v>-5058.34</v>
          </cell>
          <cell r="AI464">
            <v>-5058.34</v>
          </cell>
          <cell r="AJ464" t="str">
            <v>n/a</v>
          </cell>
          <cell r="AK464">
            <v>5058.34</v>
          </cell>
          <cell r="AL464">
            <v>0</v>
          </cell>
          <cell r="AM464">
            <v>5277.1875</v>
          </cell>
          <cell r="AO464">
            <v>-5058.34</v>
          </cell>
          <cell r="AP464">
            <v>218.84749999999985</v>
          </cell>
          <cell r="AQ464">
            <v>-5277.1875</v>
          </cell>
          <cell r="AR464" t="str">
            <v>n/a</v>
          </cell>
          <cell r="AS464">
            <v>0</v>
          </cell>
          <cell r="AT464" t="str">
            <v>PR sent to Purchasing 07/06/07</v>
          </cell>
          <cell r="AU464" t="str">
            <v>*</v>
          </cell>
          <cell r="AW464" t="str">
            <v/>
          </cell>
          <cell r="AX464" t="str">
            <v>No</v>
          </cell>
          <cell r="BA464">
            <v>0</v>
          </cell>
          <cell r="BC464">
            <v>0</v>
          </cell>
          <cell r="BE464">
            <v>0</v>
          </cell>
          <cell r="BI464">
            <v>-5058.34</v>
          </cell>
          <cell r="BJ464">
            <v>5058.34</v>
          </cell>
          <cell r="BK464">
            <v>0</v>
          </cell>
          <cell r="BL464">
            <v>-5058.34</v>
          </cell>
          <cell r="BM464">
            <v>-5058.34</v>
          </cell>
        </row>
        <row r="465">
          <cell r="B465" t="str">
            <v>2007-PRO-217</v>
          </cell>
          <cell r="C465" t="str">
            <v>Hosp. Routine Repl. FY07 C/O</v>
          </cell>
          <cell r="D465" t="str">
            <v>Hospital Replacement Budget</v>
          </cell>
          <cell r="E465" t="str">
            <v>Prior Years Routine Replacement</v>
          </cell>
          <cell r="H465" t="str">
            <v>*</v>
          </cell>
          <cell r="I465" t="str">
            <v>Carpet, Furniture &amp; Painting</v>
          </cell>
          <cell r="O465">
            <v>0</v>
          </cell>
          <cell r="P465">
            <v>0</v>
          </cell>
          <cell r="Q465">
            <v>0</v>
          </cell>
          <cell r="R465">
            <v>0</v>
          </cell>
          <cell r="S465">
            <v>6987.54</v>
          </cell>
          <cell r="T465">
            <v>0</v>
          </cell>
          <cell r="U465">
            <v>0</v>
          </cell>
          <cell r="V465">
            <v>6987.54</v>
          </cell>
          <cell r="W465">
            <v>0</v>
          </cell>
          <cell r="X465">
            <v>0</v>
          </cell>
          <cell r="Z465">
            <v>0</v>
          </cell>
          <cell r="AD465">
            <v>0</v>
          </cell>
          <cell r="AE465">
            <v>6987.54</v>
          </cell>
          <cell r="AF465">
            <v>6987.54</v>
          </cell>
          <cell r="AG465">
            <v>0</v>
          </cell>
          <cell r="AH465">
            <v>-6987.54</v>
          </cell>
          <cell r="AI465">
            <v>-6987.54</v>
          </cell>
          <cell r="AJ465" t="str">
            <v>n/a</v>
          </cell>
          <cell r="AK465">
            <v>6987.54</v>
          </cell>
          <cell r="AL465">
            <v>0</v>
          </cell>
          <cell r="AM465">
            <v>6987.54</v>
          </cell>
          <cell r="AO465">
            <v>-6987.54</v>
          </cell>
          <cell r="AP465">
            <v>0</v>
          </cell>
          <cell r="AQ465">
            <v>-6987.54</v>
          </cell>
          <cell r="AR465" t="str">
            <v>n/a</v>
          </cell>
          <cell r="AS465">
            <v>0</v>
          </cell>
          <cell r="AT465" t="str">
            <v>VP declined carryover.  $6,998 in open commitments at FY07 yr end</v>
          </cell>
          <cell r="AU465" t="str">
            <v>*</v>
          </cell>
          <cell r="AW465" t="str">
            <v/>
          </cell>
          <cell r="AX465" t="str">
            <v>no</v>
          </cell>
          <cell r="AY465" t="str">
            <v>Cannot find additional information</v>
          </cell>
          <cell r="BA465">
            <v>0</v>
          </cell>
          <cell r="BC465">
            <v>0</v>
          </cell>
          <cell r="BE465">
            <v>0</v>
          </cell>
          <cell r="BI465">
            <v>-6987.54</v>
          </cell>
          <cell r="BJ465">
            <v>6987.54</v>
          </cell>
          <cell r="BK465">
            <v>0</v>
          </cell>
          <cell r="BL465">
            <v>-6987.54</v>
          </cell>
          <cell r="BM465">
            <v>-6987.54</v>
          </cell>
        </row>
        <row r="466">
          <cell r="B466" t="str">
            <v>2007-PRO-218</v>
          </cell>
          <cell r="C466" t="str">
            <v>Hosp. Routine Repl. FY07 C/O</v>
          </cell>
          <cell r="D466" t="str">
            <v>Hospital Replacement Budget</v>
          </cell>
          <cell r="E466" t="str">
            <v>Prior Years Routine Replacement</v>
          </cell>
          <cell r="H466" t="str">
            <v>*</v>
          </cell>
          <cell r="I466" t="str">
            <v>Service Equipment</v>
          </cell>
          <cell r="N466">
            <v>0</v>
          </cell>
          <cell r="O466">
            <v>0</v>
          </cell>
          <cell r="P466">
            <v>0</v>
          </cell>
          <cell r="Q466">
            <v>0</v>
          </cell>
          <cell r="R466">
            <v>0</v>
          </cell>
          <cell r="S466">
            <v>0</v>
          </cell>
          <cell r="T466">
            <v>0</v>
          </cell>
          <cell r="U466">
            <v>0</v>
          </cell>
          <cell r="V466">
            <v>0</v>
          </cell>
          <cell r="W466">
            <v>0</v>
          </cell>
          <cell r="X466">
            <v>0</v>
          </cell>
          <cell r="Z466">
            <v>0</v>
          </cell>
          <cell r="AD466">
            <v>0</v>
          </cell>
          <cell r="AE466">
            <v>0</v>
          </cell>
          <cell r="AF466">
            <v>0</v>
          </cell>
          <cell r="AG466">
            <v>7564</v>
          </cell>
          <cell r="AH466">
            <v>7564</v>
          </cell>
          <cell r="AI466">
            <v>7564</v>
          </cell>
          <cell r="AJ466">
            <v>0</v>
          </cell>
          <cell r="AK466">
            <v>0</v>
          </cell>
          <cell r="AL466">
            <v>7564</v>
          </cell>
          <cell r="AM466">
            <v>0</v>
          </cell>
          <cell r="AO466">
            <v>0</v>
          </cell>
          <cell r="AP466">
            <v>0</v>
          </cell>
          <cell r="AQ466">
            <v>7564</v>
          </cell>
          <cell r="AR466">
            <v>0</v>
          </cell>
          <cell r="AS466">
            <v>0</v>
          </cell>
          <cell r="AT466">
            <v>0</v>
          </cell>
          <cell r="AU466" t="str">
            <v>*</v>
          </cell>
          <cell r="AW466" t="str">
            <v>No PRs</v>
          </cell>
          <cell r="AX466" t="str">
            <v>yes</v>
          </cell>
          <cell r="AY466" t="str">
            <v>Not purchased yet. Still needed in FY09</v>
          </cell>
          <cell r="BA466">
            <v>0</v>
          </cell>
          <cell r="BC466">
            <v>7564</v>
          </cell>
          <cell r="BE466">
            <v>0</v>
          </cell>
          <cell r="BI466">
            <v>0</v>
          </cell>
          <cell r="BJ466">
            <v>0</v>
          </cell>
          <cell r="BK466">
            <v>0</v>
          </cell>
          <cell r="BL466">
            <v>0</v>
          </cell>
          <cell r="BM466">
            <v>0</v>
          </cell>
        </row>
        <row r="467">
          <cell r="B467" t="str">
            <v>2007-PRO-219</v>
          </cell>
          <cell r="C467" t="str">
            <v>Hosp. Routine Repl. FY07 C/O</v>
          </cell>
          <cell r="D467" t="str">
            <v>Hospital Replacement Budget</v>
          </cell>
          <cell r="E467" t="str">
            <v>Prior Years Routine Replacement</v>
          </cell>
          <cell r="H467" t="str">
            <v>*</v>
          </cell>
          <cell r="I467" t="str">
            <v>ITA equipment</v>
          </cell>
          <cell r="N467">
            <v>0</v>
          </cell>
          <cell r="O467">
            <v>0</v>
          </cell>
          <cell r="P467">
            <v>0</v>
          </cell>
          <cell r="Q467">
            <v>0</v>
          </cell>
          <cell r="R467">
            <v>0</v>
          </cell>
          <cell r="S467">
            <v>0</v>
          </cell>
          <cell r="T467">
            <v>0</v>
          </cell>
          <cell r="U467">
            <v>0</v>
          </cell>
          <cell r="V467">
            <v>0</v>
          </cell>
          <cell r="W467">
            <v>0</v>
          </cell>
          <cell r="X467">
            <v>0</v>
          </cell>
          <cell r="Z467">
            <v>0</v>
          </cell>
          <cell r="AD467">
            <v>0</v>
          </cell>
          <cell r="AE467">
            <v>0</v>
          </cell>
          <cell r="AF467">
            <v>0</v>
          </cell>
          <cell r="AG467">
            <v>15128</v>
          </cell>
          <cell r="AH467">
            <v>15128</v>
          </cell>
          <cell r="AI467">
            <v>15128</v>
          </cell>
          <cell r="AJ467">
            <v>0</v>
          </cell>
          <cell r="AK467">
            <v>0</v>
          </cell>
          <cell r="AL467">
            <v>15128</v>
          </cell>
          <cell r="AM467">
            <v>0</v>
          </cell>
          <cell r="AO467">
            <v>0</v>
          </cell>
          <cell r="AP467">
            <v>0</v>
          </cell>
          <cell r="AQ467">
            <v>15128</v>
          </cell>
          <cell r="AR467">
            <v>0</v>
          </cell>
          <cell r="AS467">
            <v>0</v>
          </cell>
          <cell r="AT467">
            <v>0</v>
          </cell>
          <cell r="AU467" t="str">
            <v>*</v>
          </cell>
          <cell r="AW467" t="str">
            <v>No PRs</v>
          </cell>
          <cell r="AX467" t="str">
            <v>yes</v>
          </cell>
          <cell r="AY467" t="str">
            <v>Not purchased yet. Still needed in FY09</v>
          </cell>
          <cell r="BA467">
            <v>0</v>
          </cell>
          <cell r="BC467">
            <v>15128</v>
          </cell>
          <cell r="BE467">
            <v>0</v>
          </cell>
          <cell r="BI467">
            <v>0</v>
          </cell>
          <cell r="BJ467">
            <v>0</v>
          </cell>
          <cell r="BK467">
            <v>0</v>
          </cell>
          <cell r="BL467">
            <v>0</v>
          </cell>
          <cell r="BM467">
            <v>0</v>
          </cell>
        </row>
        <row r="468">
          <cell r="B468" t="str">
            <v>2007-PRO-221</v>
          </cell>
          <cell r="C468" t="str">
            <v>Hosp. Routine Repl. FY07 C/O</v>
          </cell>
          <cell r="D468" t="str">
            <v>Hospital Replacement Budget</v>
          </cell>
          <cell r="E468" t="str">
            <v>Prior Years Routine Replacement</v>
          </cell>
          <cell r="H468" t="str">
            <v>*</v>
          </cell>
          <cell r="I468" t="str">
            <v>Fluorescent microscope</v>
          </cell>
          <cell r="N468">
            <v>0</v>
          </cell>
          <cell r="O468">
            <v>0</v>
          </cell>
          <cell r="P468">
            <v>0</v>
          </cell>
          <cell r="Q468">
            <v>0</v>
          </cell>
          <cell r="R468">
            <v>0</v>
          </cell>
          <cell r="S468">
            <v>0</v>
          </cell>
          <cell r="T468">
            <v>20738.97</v>
          </cell>
          <cell r="U468">
            <v>0</v>
          </cell>
          <cell r="V468">
            <v>20738.97</v>
          </cell>
          <cell r="W468">
            <v>0</v>
          </cell>
          <cell r="X468">
            <v>0</v>
          </cell>
          <cell r="Z468">
            <v>0</v>
          </cell>
          <cell r="AD468">
            <v>0</v>
          </cell>
          <cell r="AE468">
            <v>20738.97</v>
          </cell>
          <cell r="AF468">
            <v>20738.97</v>
          </cell>
          <cell r="AG468">
            <v>20929</v>
          </cell>
          <cell r="AH468">
            <v>190.02999999999884</v>
          </cell>
          <cell r="AI468">
            <v>190.02999999999884</v>
          </cell>
          <cell r="AJ468">
            <v>0.99092025419274699</v>
          </cell>
          <cell r="AK468">
            <v>20738.97</v>
          </cell>
          <cell r="AL468">
            <v>20929</v>
          </cell>
          <cell r="AM468">
            <v>20756.039024999998</v>
          </cell>
          <cell r="AN468">
            <v>20756.039024999998</v>
          </cell>
          <cell r="AO468">
            <v>17.069024999997055</v>
          </cell>
          <cell r="AP468">
            <v>17.069024999997055</v>
          </cell>
          <cell r="AQ468">
            <v>172.96097500000178</v>
          </cell>
          <cell r="AR468">
            <v>0.99173582230398005</v>
          </cell>
          <cell r="AS468">
            <v>0</v>
          </cell>
          <cell r="AT468">
            <v>0</v>
          </cell>
          <cell r="AU468" t="str">
            <v>*</v>
          </cell>
          <cell r="AW468" t="str">
            <v/>
          </cell>
          <cell r="AX468" t="str">
            <v>no</v>
          </cell>
          <cell r="BA468">
            <v>-190.02999999999884</v>
          </cell>
          <cell r="BC468">
            <v>0</v>
          </cell>
          <cell r="BD468">
            <v>-190.02999999999884</v>
          </cell>
          <cell r="BE468">
            <v>0</v>
          </cell>
          <cell r="BI468">
            <v>0</v>
          </cell>
          <cell r="BJ468">
            <v>-190.02999999999884</v>
          </cell>
          <cell r="BK468">
            <v>0</v>
          </cell>
          <cell r="BL468">
            <v>190.02999999999884</v>
          </cell>
          <cell r="BM468">
            <v>0</v>
          </cell>
        </row>
        <row r="469">
          <cell r="B469" t="str">
            <v>2007-PRO-222</v>
          </cell>
          <cell r="C469" t="str">
            <v>Hosp. Routine Repl. FY07 C/O</v>
          </cell>
          <cell r="D469" t="str">
            <v>Hospital Replacement Budget</v>
          </cell>
          <cell r="E469" t="str">
            <v>Prior Years Routine Replacement</v>
          </cell>
          <cell r="H469" t="str">
            <v>*</v>
          </cell>
          <cell r="I469" t="str">
            <v>Lab Quarantine Refrigerator</v>
          </cell>
          <cell r="N469">
            <v>0</v>
          </cell>
          <cell r="O469">
            <v>0</v>
          </cell>
          <cell r="P469">
            <v>0</v>
          </cell>
          <cell r="Q469">
            <v>0</v>
          </cell>
          <cell r="R469">
            <v>0</v>
          </cell>
          <cell r="S469">
            <v>0</v>
          </cell>
          <cell r="T469">
            <v>0</v>
          </cell>
          <cell r="U469">
            <v>0</v>
          </cell>
          <cell r="V469">
            <v>0</v>
          </cell>
          <cell r="W469">
            <v>0</v>
          </cell>
          <cell r="X469">
            <v>0</v>
          </cell>
          <cell r="Z469">
            <v>0</v>
          </cell>
          <cell r="AD469">
            <v>0</v>
          </cell>
          <cell r="AE469">
            <v>0</v>
          </cell>
          <cell r="AF469">
            <v>0</v>
          </cell>
          <cell r="AG469">
            <v>6589</v>
          </cell>
          <cell r="AH469">
            <v>6589</v>
          </cell>
          <cell r="AI469">
            <v>6589</v>
          </cell>
          <cell r="AJ469">
            <v>0</v>
          </cell>
          <cell r="AK469">
            <v>0</v>
          </cell>
          <cell r="AL469">
            <v>6589</v>
          </cell>
          <cell r="AM469">
            <v>0</v>
          </cell>
          <cell r="AO469">
            <v>0</v>
          </cell>
          <cell r="AP469">
            <v>0</v>
          </cell>
          <cell r="AQ469">
            <v>6589</v>
          </cell>
          <cell r="AR469">
            <v>0</v>
          </cell>
          <cell r="AS469">
            <v>0</v>
          </cell>
          <cell r="AT469">
            <v>0</v>
          </cell>
          <cell r="AU469" t="str">
            <v>*</v>
          </cell>
          <cell r="AW469" t="str">
            <v>No PRs</v>
          </cell>
          <cell r="AX469" t="str">
            <v>no</v>
          </cell>
          <cell r="BA469">
            <v>-6589</v>
          </cell>
          <cell r="BC469">
            <v>0</v>
          </cell>
          <cell r="BD469">
            <v>-6589</v>
          </cell>
          <cell r="BE469">
            <v>0</v>
          </cell>
          <cell r="BI469">
            <v>0</v>
          </cell>
          <cell r="BJ469">
            <v>-6589</v>
          </cell>
          <cell r="BK469">
            <v>0</v>
          </cell>
          <cell r="BL469">
            <v>6589</v>
          </cell>
          <cell r="BM469">
            <v>0</v>
          </cell>
        </row>
        <row r="470">
          <cell r="B470" t="str">
            <v>2007-PRO-227</v>
          </cell>
          <cell r="C470" t="str">
            <v>Hosp. Routine Repl. FY07 C/O</v>
          </cell>
          <cell r="D470" t="str">
            <v>Hospital Replacement Budget</v>
          </cell>
          <cell r="E470" t="str">
            <v>Prior Years Routine Replacement</v>
          </cell>
          <cell r="H470" t="str">
            <v>*</v>
          </cell>
          <cell r="I470" t="str">
            <v>Sterilizers</v>
          </cell>
          <cell r="N470">
            <v>0</v>
          </cell>
          <cell r="O470">
            <v>0</v>
          </cell>
          <cell r="P470">
            <v>0</v>
          </cell>
          <cell r="Q470">
            <v>0</v>
          </cell>
          <cell r="R470">
            <v>0</v>
          </cell>
          <cell r="S470">
            <v>0</v>
          </cell>
          <cell r="T470">
            <v>0</v>
          </cell>
          <cell r="U470">
            <v>0</v>
          </cell>
          <cell r="V470">
            <v>0</v>
          </cell>
          <cell r="W470">
            <v>0</v>
          </cell>
          <cell r="X470">
            <v>0</v>
          </cell>
          <cell r="Z470">
            <v>0</v>
          </cell>
          <cell r="AD470">
            <v>0</v>
          </cell>
          <cell r="AE470">
            <v>0</v>
          </cell>
          <cell r="AF470">
            <v>0</v>
          </cell>
          <cell r="AG470">
            <v>9209</v>
          </cell>
          <cell r="AH470">
            <v>9209</v>
          </cell>
          <cell r="AI470">
            <v>9209</v>
          </cell>
          <cell r="AJ470">
            <v>0</v>
          </cell>
          <cell r="AK470">
            <v>0</v>
          </cell>
          <cell r="AL470">
            <v>9209</v>
          </cell>
          <cell r="AM470">
            <v>7457.8621000000003</v>
          </cell>
          <cell r="AO470">
            <v>0</v>
          </cell>
          <cell r="AP470">
            <v>7457.8621000000003</v>
          </cell>
          <cell r="AQ470">
            <v>1751.1378999999997</v>
          </cell>
          <cell r="AR470">
            <v>0.80984494516234118</v>
          </cell>
          <cell r="AS470">
            <v>0</v>
          </cell>
          <cell r="AT470">
            <v>0</v>
          </cell>
          <cell r="AU470" t="str">
            <v>*</v>
          </cell>
          <cell r="AW470" t="str">
            <v/>
          </cell>
          <cell r="AX470" t="str">
            <v>no</v>
          </cell>
          <cell r="BA470">
            <v>-9209</v>
          </cell>
          <cell r="BC470">
            <v>0</v>
          </cell>
          <cell r="BD470">
            <v>-9209</v>
          </cell>
          <cell r="BE470">
            <v>0</v>
          </cell>
          <cell r="BH470">
            <v>7457.8621000000003</v>
          </cell>
          <cell r="BI470">
            <v>0</v>
          </cell>
          <cell r="BJ470">
            <v>-9209</v>
          </cell>
          <cell r="BK470">
            <v>7457.8621000000003</v>
          </cell>
          <cell r="BL470">
            <v>9209</v>
          </cell>
          <cell r="BM470">
            <v>0</v>
          </cell>
          <cell r="BN470" t="str">
            <v>Carryover remaining commitments after LTD spending or cancel Pos</v>
          </cell>
        </row>
        <row r="471">
          <cell r="B471" t="str">
            <v>2008-ONC-003</v>
          </cell>
          <cell r="C471" t="str">
            <v>Hosp. Routine Repl. FY08 C/O</v>
          </cell>
          <cell r="D471" t="str">
            <v>Hospital Replacement Budget</v>
          </cell>
          <cell r="E471" t="str">
            <v>Prior Years Routine Replacement</v>
          </cell>
          <cell r="H471" t="str">
            <v>*</v>
          </cell>
          <cell r="I471" t="str">
            <v>LN2 Freezer (x1)</v>
          </cell>
          <cell r="O471">
            <v>0</v>
          </cell>
          <cell r="P471">
            <v>0</v>
          </cell>
          <cell r="Q471">
            <v>0</v>
          </cell>
          <cell r="R471">
            <v>0</v>
          </cell>
          <cell r="S471">
            <v>0</v>
          </cell>
          <cell r="T471">
            <v>0</v>
          </cell>
          <cell r="U471">
            <v>0</v>
          </cell>
          <cell r="V471">
            <v>0</v>
          </cell>
          <cell r="W471">
            <v>0</v>
          </cell>
          <cell r="X471">
            <v>0</v>
          </cell>
          <cell r="Z471">
            <v>0</v>
          </cell>
          <cell r="AD471">
            <v>0</v>
          </cell>
          <cell r="AE471">
            <v>0</v>
          </cell>
          <cell r="AF471">
            <v>0</v>
          </cell>
          <cell r="AG471">
            <v>26712</v>
          </cell>
          <cell r="AH471">
            <v>26712</v>
          </cell>
          <cell r="AI471">
            <v>26712</v>
          </cell>
          <cell r="AJ471">
            <v>0</v>
          </cell>
          <cell r="AK471">
            <v>0</v>
          </cell>
          <cell r="AL471">
            <v>26712</v>
          </cell>
          <cell r="AM471">
            <v>23283.67</v>
          </cell>
          <cell r="AO471">
            <v>0</v>
          </cell>
          <cell r="AP471">
            <v>23283.67</v>
          </cell>
          <cell r="AQ471">
            <v>3428.3300000000017</v>
          </cell>
          <cell r="AR471">
            <v>0.87165581012279114</v>
          </cell>
          <cell r="AS471">
            <v>0</v>
          </cell>
          <cell r="AT471">
            <v>0</v>
          </cell>
          <cell r="AU471" t="str">
            <v>*</v>
          </cell>
          <cell r="AW471" t="str">
            <v/>
          </cell>
          <cell r="AX471" t="str">
            <v>no</v>
          </cell>
          <cell r="AY471" t="str">
            <v>purchase in FY08</v>
          </cell>
          <cell r="BA471">
            <v>-26712</v>
          </cell>
          <cell r="BC471">
            <v>0</v>
          </cell>
          <cell r="BD471">
            <v>-26712</v>
          </cell>
          <cell r="BE471">
            <v>0</v>
          </cell>
          <cell r="BI471">
            <v>0</v>
          </cell>
          <cell r="BJ471">
            <v>-26712</v>
          </cell>
          <cell r="BK471">
            <v>0</v>
          </cell>
          <cell r="BL471">
            <v>26712</v>
          </cell>
          <cell r="BM471">
            <v>0</v>
          </cell>
        </row>
        <row r="472">
          <cell r="B472" t="str">
            <v>2008-ONC-004</v>
          </cell>
          <cell r="C472" t="str">
            <v>Hosp. Routine Repl. FY08 C/O</v>
          </cell>
          <cell r="D472" t="str">
            <v>Hospital Replacement Budget</v>
          </cell>
          <cell r="E472" t="str">
            <v>Prior Years Routine Replacement</v>
          </cell>
          <cell r="H472" t="str">
            <v>*</v>
          </cell>
          <cell r="I472" t="str">
            <v>Sleep Ambulatory Monitor (x2)</v>
          </cell>
          <cell r="O472">
            <v>0</v>
          </cell>
          <cell r="P472">
            <v>0</v>
          </cell>
          <cell r="Q472">
            <v>0</v>
          </cell>
          <cell r="R472">
            <v>0</v>
          </cell>
          <cell r="S472">
            <v>0</v>
          </cell>
          <cell r="T472">
            <v>0</v>
          </cell>
          <cell r="U472">
            <v>0</v>
          </cell>
          <cell r="V472">
            <v>0</v>
          </cell>
          <cell r="W472">
            <v>0</v>
          </cell>
          <cell r="X472">
            <v>0</v>
          </cell>
          <cell r="Z472">
            <v>0</v>
          </cell>
          <cell r="AD472">
            <v>0</v>
          </cell>
          <cell r="AE472">
            <v>0</v>
          </cell>
          <cell r="AF472">
            <v>0</v>
          </cell>
          <cell r="AG472">
            <v>63769</v>
          </cell>
          <cell r="AH472">
            <v>63769</v>
          </cell>
          <cell r="AI472">
            <v>63769</v>
          </cell>
          <cell r="AJ472">
            <v>0</v>
          </cell>
          <cell r="AK472">
            <v>0</v>
          </cell>
          <cell r="AL472">
            <v>63769</v>
          </cell>
          <cell r="AM472">
            <v>0</v>
          </cell>
          <cell r="AO472">
            <v>0</v>
          </cell>
          <cell r="AP472">
            <v>0</v>
          </cell>
          <cell r="AQ472">
            <v>63769</v>
          </cell>
          <cell r="AR472">
            <v>0</v>
          </cell>
          <cell r="AS472">
            <v>0</v>
          </cell>
          <cell r="AT472">
            <v>0</v>
          </cell>
          <cell r="AU472" t="str">
            <v>*</v>
          </cell>
          <cell r="AW472" t="str">
            <v>No PRs</v>
          </cell>
          <cell r="AX472" t="str">
            <v>Yes</v>
          </cell>
          <cell r="AY472" t="str">
            <v>Current technology cannot meet referring physicians expectations - moving forward with the purchase</v>
          </cell>
          <cell r="BA472">
            <v>0</v>
          </cell>
          <cell r="BC472">
            <v>63769</v>
          </cell>
          <cell r="BE472">
            <v>0</v>
          </cell>
          <cell r="BI472">
            <v>0</v>
          </cell>
          <cell r="BJ472">
            <v>0</v>
          </cell>
          <cell r="BK472">
            <v>0</v>
          </cell>
          <cell r="BL472">
            <v>0</v>
          </cell>
          <cell r="BM472">
            <v>0</v>
          </cell>
        </row>
        <row r="473">
          <cell r="B473" t="str">
            <v>2008-ONC-005</v>
          </cell>
          <cell r="C473" t="str">
            <v>Hosp. Routine Repl. FY08 C/O</v>
          </cell>
          <cell r="D473" t="str">
            <v>Hospital Replacement Budget</v>
          </cell>
          <cell r="E473" t="str">
            <v>Prior Years Routine Replacement</v>
          </cell>
          <cell r="H473" t="str">
            <v>*</v>
          </cell>
          <cell r="I473" t="str">
            <v>Lab Environmental Monitor (x1)</v>
          </cell>
          <cell r="O473">
            <v>0</v>
          </cell>
          <cell r="P473">
            <v>0</v>
          </cell>
          <cell r="Q473">
            <v>0</v>
          </cell>
          <cell r="R473">
            <v>0</v>
          </cell>
          <cell r="S473">
            <v>0</v>
          </cell>
          <cell r="T473">
            <v>0</v>
          </cell>
          <cell r="U473">
            <v>0</v>
          </cell>
          <cell r="V473">
            <v>0</v>
          </cell>
          <cell r="W473">
            <v>0</v>
          </cell>
          <cell r="X473">
            <v>0</v>
          </cell>
          <cell r="Z473">
            <v>0</v>
          </cell>
          <cell r="AD473">
            <v>0</v>
          </cell>
          <cell r="AE473">
            <v>0</v>
          </cell>
          <cell r="AF473">
            <v>0</v>
          </cell>
          <cell r="AG473">
            <v>45295</v>
          </cell>
          <cell r="AH473">
            <v>45295</v>
          </cell>
          <cell r="AI473">
            <v>45295</v>
          </cell>
          <cell r="AJ473">
            <v>0</v>
          </cell>
          <cell r="AK473">
            <v>0</v>
          </cell>
          <cell r="AL473">
            <v>45295</v>
          </cell>
          <cell r="AM473">
            <v>0</v>
          </cell>
          <cell r="AO473">
            <v>0</v>
          </cell>
          <cell r="AP473">
            <v>0</v>
          </cell>
          <cell r="AQ473">
            <v>45295</v>
          </cell>
          <cell r="AR473">
            <v>0</v>
          </cell>
          <cell r="AS473">
            <v>0</v>
          </cell>
          <cell r="AT473">
            <v>0</v>
          </cell>
          <cell r="AU473" t="str">
            <v>*</v>
          </cell>
          <cell r="AW473" t="str">
            <v>No PRs</v>
          </cell>
          <cell r="AX473" t="str">
            <v>no</v>
          </cell>
          <cell r="BA473">
            <v>-45295</v>
          </cell>
          <cell r="BC473">
            <v>0</v>
          </cell>
          <cell r="BD473">
            <v>-45295</v>
          </cell>
          <cell r="BE473">
            <v>0</v>
          </cell>
          <cell r="BI473">
            <v>0</v>
          </cell>
          <cell r="BJ473">
            <v>-45295</v>
          </cell>
          <cell r="BK473">
            <v>0</v>
          </cell>
          <cell r="BL473">
            <v>45295</v>
          </cell>
          <cell r="BM473">
            <v>0</v>
          </cell>
        </row>
        <row r="474">
          <cell r="B474" t="str">
            <v>2008-ONC-006</v>
          </cell>
          <cell r="C474" t="str">
            <v>Hosp. Routine Repl. FY08 C/O</v>
          </cell>
          <cell r="D474" t="str">
            <v>Hospital Replacement Budget</v>
          </cell>
          <cell r="E474" t="str">
            <v>Prior Years Routine Replacement</v>
          </cell>
          <cell r="H474" t="str">
            <v>*</v>
          </cell>
          <cell r="I474" t="str">
            <v>Sleep Ambulatory Monitor (x4)</v>
          </cell>
          <cell r="O474">
            <v>0</v>
          </cell>
          <cell r="P474">
            <v>0</v>
          </cell>
          <cell r="Q474">
            <v>0</v>
          </cell>
          <cell r="R474">
            <v>0</v>
          </cell>
          <cell r="S474">
            <v>0</v>
          </cell>
          <cell r="T474">
            <v>0</v>
          </cell>
          <cell r="U474">
            <v>0</v>
          </cell>
          <cell r="V474">
            <v>0</v>
          </cell>
          <cell r="W474">
            <v>0</v>
          </cell>
          <cell r="X474">
            <v>0</v>
          </cell>
          <cell r="Z474">
            <v>0</v>
          </cell>
          <cell r="AD474">
            <v>0</v>
          </cell>
          <cell r="AE474">
            <v>0</v>
          </cell>
          <cell r="AF474">
            <v>0</v>
          </cell>
          <cell r="AG474">
            <v>108722</v>
          </cell>
          <cell r="AH474">
            <v>108722</v>
          </cell>
          <cell r="AI474">
            <v>108722</v>
          </cell>
          <cell r="AJ474">
            <v>0</v>
          </cell>
          <cell r="AK474">
            <v>0</v>
          </cell>
          <cell r="AL474">
            <v>108722</v>
          </cell>
          <cell r="AM474">
            <v>0</v>
          </cell>
          <cell r="AO474">
            <v>0</v>
          </cell>
          <cell r="AP474">
            <v>0</v>
          </cell>
          <cell r="AQ474">
            <v>108722</v>
          </cell>
          <cell r="AR474">
            <v>0</v>
          </cell>
          <cell r="AS474">
            <v>0</v>
          </cell>
          <cell r="AT474">
            <v>0</v>
          </cell>
          <cell r="AU474" t="str">
            <v>*</v>
          </cell>
          <cell r="AW474" t="str">
            <v>No PRs</v>
          </cell>
          <cell r="AX474" t="str">
            <v>Yes</v>
          </cell>
          <cell r="AY474" t="str">
            <v>Current technology cannot meet referring physicians expectations - moving forward with the purchase</v>
          </cell>
          <cell r="BA474">
            <v>0</v>
          </cell>
          <cell r="BC474">
            <v>108722</v>
          </cell>
          <cell r="BE474">
            <v>0</v>
          </cell>
          <cell r="BI474">
            <v>0</v>
          </cell>
          <cell r="BJ474">
            <v>0</v>
          </cell>
          <cell r="BK474">
            <v>0</v>
          </cell>
          <cell r="BL474">
            <v>0</v>
          </cell>
          <cell r="BM474">
            <v>0</v>
          </cell>
        </row>
        <row r="475">
          <cell r="B475" t="str">
            <v>2008-ONC-007</v>
          </cell>
          <cell r="C475" t="str">
            <v>Hosp. Routine Repl. FY08 C/O</v>
          </cell>
          <cell r="D475" t="str">
            <v>Hospital Replacement Budget</v>
          </cell>
          <cell r="E475" t="str">
            <v>Prior Years Routine Replacement</v>
          </cell>
          <cell r="H475" t="str">
            <v>*</v>
          </cell>
          <cell r="I475" t="str">
            <v>Color Doppler Ultrasound (x1)</v>
          </cell>
          <cell r="O475">
            <v>0</v>
          </cell>
          <cell r="P475">
            <v>0</v>
          </cell>
          <cell r="Q475">
            <v>0</v>
          </cell>
          <cell r="R475">
            <v>0</v>
          </cell>
          <cell r="S475">
            <v>0</v>
          </cell>
          <cell r="T475">
            <v>0</v>
          </cell>
          <cell r="U475">
            <v>0</v>
          </cell>
          <cell r="V475">
            <v>0</v>
          </cell>
          <cell r="W475">
            <v>0</v>
          </cell>
          <cell r="X475">
            <v>0</v>
          </cell>
          <cell r="Z475">
            <v>0</v>
          </cell>
          <cell r="AD475">
            <v>0</v>
          </cell>
          <cell r="AE475">
            <v>0</v>
          </cell>
          <cell r="AF475">
            <v>107706.8</v>
          </cell>
          <cell r="AG475">
            <v>147183</v>
          </cell>
          <cell r="AH475">
            <v>147183</v>
          </cell>
          <cell r="AI475">
            <v>39476.199999999997</v>
          </cell>
          <cell r="AJ475">
            <v>0</v>
          </cell>
          <cell r="AK475">
            <v>107706.8</v>
          </cell>
          <cell r="AL475">
            <v>147183</v>
          </cell>
          <cell r="AM475">
            <v>107384</v>
          </cell>
          <cell r="AN475">
            <v>107384</v>
          </cell>
          <cell r="AO475">
            <v>107384</v>
          </cell>
          <cell r="AP475">
            <v>-322.80000000000291</v>
          </cell>
          <cell r="AQ475">
            <v>39799</v>
          </cell>
          <cell r="AR475">
            <v>0.72959512987233577</v>
          </cell>
          <cell r="AS475">
            <v>0</v>
          </cell>
          <cell r="AT475">
            <v>0</v>
          </cell>
          <cell r="AU475" t="str">
            <v>*</v>
          </cell>
          <cell r="AW475" t="str">
            <v/>
          </cell>
          <cell r="AX475" t="str">
            <v>no</v>
          </cell>
          <cell r="BA475">
            <v>-147183</v>
          </cell>
          <cell r="BC475">
            <v>0</v>
          </cell>
          <cell r="BD475">
            <v>-39476.199999999997</v>
          </cell>
          <cell r="BE475">
            <v>0</v>
          </cell>
          <cell r="BI475">
            <v>0</v>
          </cell>
          <cell r="BJ475">
            <v>-39476.199999999997</v>
          </cell>
          <cell r="BK475">
            <v>67907.8</v>
          </cell>
          <cell r="BL475">
            <v>39476.199999999997</v>
          </cell>
          <cell r="BM475">
            <v>0</v>
          </cell>
        </row>
        <row r="476">
          <cell r="B476" t="str">
            <v>2008-ONC-009</v>
          </cell>
          <cell r="C476" t="str">
            <v>Hosp. Routine Repl. FY08 C/O</v>
          </cell>
          <cell r="D476" t="str">
            <v>Hospital Replacement Budget</v>
          </cell>
          <cell r="E476" t="str">
            <v>Prior Years Routine Replacement</v>
          </cell>
          <cell r="H476" t="str">
            <v>*</v>
          </cell>
          <cell r="I476" t="str">
            <v>Zonare Ultrasound Machine (x1)</v>
          </cell>
          <cell r="O476">
            <v>0</v>
          </cell>
          <cell r="P476">
            <v>0</v>
          </cell>
          <cell r="Q476">
            <v>0</v>
          </cell>
          <cell r="R476">
            <v>0</v>
          </cell>
          <cell r="S476">
            <v>0</v>
          </cell>
          <cell r="T476">
            <v>0</v>
          </cell>
          <cell r="U476">
            <v>58855.03</v>
          </cell>
          <cell r="V476">
            <v>58855.03</v>
          </cell>
          <cell r="W476">
            <v>0</v>
          </cell>
          <cell r="X476">
            <v>0</v>
          </cell>
          <cell r="Z476">
            <v>0</v>
          </cell>
          <cell r="AD476">
            <v>0</v>
          </cell>
          <cell r="AE476">
            <v>58855.03</v>
          </cell>
          <cell r="AF476">
            <v>58855.03</v>
          </cell>
          <cell r="AG476">
            <v>61740</v>
          </cell>
          <cell r="AH476">
            <v>2884.9700000000012</v>
          </cell>
          <cell r="AI476">
            <v>2884.9700000000012</v>
          </cell>
          <cell r="AJ476">
            <v>0.95327227081308707</v>
          </cell>
          <cell r="AK476">
            <v>58855.03</v>
          </cell>
          <cell r="AL476">
            <v>61740</v>
          </cell>
          <cell r="AM476">
            <v>58856.024999999994</v>
          </cell>
          <cell r="AN476">
            <v>58856.024999999994</v>
          </cell>
          <cell r="AO476">
            <v>0.99499999999534339</v>
          </cell>
          <cell r="AP476">
            <v>0.99499999999534339</v>
          </cell>
          <cell r="AQ476">
            <v>2883.9750000000058</v>
          </cell>
          <cell r="AR476">
            <v>0.95328838678328465</v>
          </cell>
          <cell r="AS476">
            <v>0</v>
          </cell>
          <cell r="AT476">
            <v>0</v>
          </cell>
          <cell r="AU476" t="str">
            <v>*</v>
          </cell>
          <cell r="AW476" t="str">
            <v/>
          </cell>
          <cell r="AX476" t="str">
            <v>No</v>
          </cell>
          <cell r="BA476">
            <v>-2884.9700000000012</v>
          </cell>
          <cell r="BC476">
            <v>0</v>
          </cell>
          <cell r="BD476">
            <v>-2884.9700000000012</v>
          </cell>
          <cell r="BE476">
            <v>0</v>
          </cell>
          <cell r="BI476">
            <v>0</v>
          </cell>
          <cell r="BJ476">
            <v>-2884.9700000000012</v>
          </cell>
          <cell r="BK476">
            <v>0</v>
          </cell>
          <cell r="BL476">
            <v>2884.9700000000012</v>
          </cell>
          <cell r="BM476">
            <v>0</v>
          </cell>
        </row>
        <row r="477">
          <cell r="B477" t="str">
            <v>2008-ONC-011</v>
          </cell>
          <cell r="C477" t="str">
            <v>Hosp. Routine Repl. FY08 C/O</v>
          </cell>
          <cell r="D477" t="str">
            <v>Hospital Replacement Budget</v>
          </cell>
          <cell r="E477" t="str">
            <v>Prior Years Routine Replacement</v>
          </cell>
          <cell r="H477" t="str">
            <v>*</v>
          </cell>
          <cell r="I477" t="str">
            <v>Infusion Chair (x6)</v>
          </cell>
          <cell r="O477">
            <v>0</v>
          </cell>
          <cell r="P477">
            <v>0</v>
          </cell>
          <cell r="Q477">
            <v>0</v>
          </cell>
          <cell r="R477">
            <v>0</v>
          </cell>
          <cell r="S477">
            <v>0</v>
          </cell>
          <cell r="T477">
            <v>0</v>
          </cell>
          <cell r="U477">
            <v>0</v>
          </cell>
          <cell r="V477">
            <v>0</v>
          </cell>
          <cell r="W477">
            <v>0</v>
          </cell>
          <cell r="X477">
            <v>0</v>
          </cell>
          <cell r="Z477">
            <v>0</v>
          </cell>
          <cell r="AD477">
            <v>0</v>
          </cell>
          <cell r="AE477">
            <v>0</v>
          </cell>
          <cell r="AF477">
            <v>0</v>
          </cell>
          <cell r="AG477">
            <v>37920</v>
          </cell>
          <cell r="AH477">
            <v>37920</v>
          </cell>
          <cell r="AI477">
            <v>37920</v>
          </cell>
          <cell r="AJ477">
            <v>0</v>
          </cell>
          <cell r="AK477">
            <v>0</v>
          </cell>
          <cell r="AL477">
            <v>37920</v>
          </cell>
          <cell r="AM477">
            <v>0</v>
          </cell>
          <cell r="AO477">
            <v>0</v>
          </cell>
          <cell r="AP477">
            <v>0</v>
          </cell>
          <cell r="AQ477">
            <v>37920</v>
          </cell>
          <cell r="AR477">
            <v>0</v>
          </cell>
          <cell r="AS477">
            <v>0</v>
          </cell>
          <cell r="AT477">
            <v>0</v>
          </cell>
          <cell r="AU477" t="str">
            <v>*</v>
          </cell>
          <cell r="AW477" t="str">
            <v>No PRs</v>
          </cell>
          <cell r="AX477" t="str">
            <v>yes</v>
          </cell>
          <cell r="AY477" t="str">
            <v>Not purchased yet. Still needed in FY09</v>
          </cell>
          <cell r="BA477">
            <v>0</v>
          </cell>
          <cell r="BC477">
            <v>37920</v>
          </cell>
          <cell r="BE477">
            <v>0</v>
          </cell>
          <cell r="BI477">
            <v>0</v>
          </cell>
          <cell r="BJ477">
            <v>0</v>
          </cell>
          <cell r="BK477">
            <v>0</v>
          </cell>
          <cell r="BL477">
            <v>0</v>
          </cell>
          <cell r="BM477">
            <v>0</v>
          </cell>
        </row>
        <row r="478">
          <cell r="B478" t="str">
            <v>2008-ONC-201</v>
          </cell>
          <cell r="C478" t="str">
            <v>Hosp. Routine Repl. FY08 C/O</v>
          </cell>
          <cell r="D478" t="str">
            <v>Hospital Replacement Budget</v>
          </cell>
          <cell r="E478" t="str">
            <v>Prior Years Routine Replacement</v>
          </cell>
          <cell r="H478" t="str">
            <v>*</v>
          </cell>
          <cell r="I478" t="str">
            <v>Refrigerated Centrifuge (x1)</v>
          </cell>
          <cell r="O478">
            <v>0</v>
          </cell>
          <cell r="P478">
            <v>0</v>
          </cell>
          <cell r="Q478">
            <v>0</v>
          </cell>
          <cell r="R478">
            <v>0</v>
          </cell>
          <cell r="S478">
            <v>0</v>
          </cell>
          <cell r="T478">
            <v>0</v>
          </cell>
          <cell r="U478">
            <v>0</v>
          </cell>
          <cell r="V478">
            <v>0</v>
          </cell>
          <cell r="W478">
            <v>0</v>
          </cell>
          <cell r="X478">
            <v>0</v>
          </cell>
          <cell r="Z478">
            <v>0</v>
          </cell>
          <cell r="AD478">
            <v>0</v>
          </cell>
          <cell r="AE478">
            <v>0</v>
          </cell>
          <cell r="AF478">
            <v>0</v>
          </cell>
          <cell r="AG478">
            <v>12702</v>
          </cell>
          <cell r="AH478">
            <v>12702</v>
          </cell>
          <cell r="AI478">
            <v>12702</v>
          </cell>
          <cell r="AJ478">
            <v>0</v>
          </cell>
          <cell r="AK478">
            <v>0</v>
          </cell>
          <cell r="AL478">
            <v>12702</v>
          </cell>
          <cell r="AM478">
            <v>0</v>
          </cell>
          <cell r="AO478">
            <v>0</v>
          </cell>
          <cell r="AP478">
            <v>0</v>
          </cell>
          <cell r="AQ478">
            <v>12702</v>
          </cell>
          <cell r="AR478">
            <v>0</v>
          </cell>
          <cell r="AS478">
            <v>0</v>
          </cell>
          <cell r="AT478">
            <v>0</v>
          </cell>
          <cell r="AU478" t="str">
            <v>*</v>
          </cell>
          <cell r="AW478" t="str">
            <v>No PRs</v>
          </cell>
          <cell r="AX478" t="str">
            <v>no</v>
          </cell>
          <cell r="AY478" t="str">
            <v>purchase in FY08</v>
          </cell>
          <cell r="BA478">
            <v>-12702</v>
          </cell>
          <cell r="BC478">
            <v>0</v>
          </cell>
          <cell r="BD478">
            <v>-12702</v>
          </cell>
          <cell r="BE478">
            <v>0</v>
          </cell>
          <cell r="BI478">
            <v>0</v>
          </cell>
          <cell r="BJ478">
            <v>-12702</v>
          </cell>
          <cell r="BK478">
            <v>0</v>
          </cell>
          <cell r="BL478">
            <v>12702</v>
          </cell>
          <cell r="BM478">
            <v>0</v>
          </cell>
        </row>
        <row r="479">
          <cell r="B479" t="str">
            <v>2008-ONC-203</v>
          </cell>
          <cell r="C479" t="str">
            <v>Hosp. Routine Repl. FY08 C/O</v>
          </cell>
          <cell r="D479" t="str">
            <v>Hospital Replacement Budget</v>
          </cell>
          <cell r="E479" t="str">
            <v>Prior Years Routine Replacement</v>
          </cell>
          <cell r="H479" t="str">
            <v>*</v>
          </cell>
          <cell r="I479" t="str">
            <v>Bed &amp; Accessories (x3)</v>
          </cell>
          <cell r="O479">
            <v>0</v>
          </cell>
          <cell r="P479">
            <v>0</v>
          </cell>
          <cell r="Q479">
            <v>0</v>
          </cell>
          <cell r="R479">
            <v>0</v>
          </cell>
          <cell r="S479">
            <v>0</v>
          </cell>
          <cell r="T479">
            <v>0</v>
          </cell>
          <cell r="U479">
            <v>0</v>
          </cell>
          <cell r="V479">
            <v>0</v>
          </cell>
          <cell r="W479">
            <v>0</v>
          </cell>
          <cell r="X479">
            <v>0</v>
          </cell>
          <cell r="Z479">
            <v>0</v>
          </cell>
          <cell r="AD479">
            <v>0</v>
          </cell>
          <cell r="AE479">
            <v>0</v>
          </cell>
          <cell r="AF479">
            <v>0</v>
          </cell>
          <cell r="AG479">
            <v>22478</v>
          </cell>
          <cell r="AH479">
            <v>22478</v>
          </cell>
          <cell r="AI479">
            <v>22478</v>
          </cell>
          <cell r="AJ479">
            <v>0</v>
          </cell>
          <cell r="AK479">
            <v>0</v>
          </cell>
          <cell r="AL479">
            <v>22478</v>
          </cell>
          <cell r="AM479">
            <v>0</v>
          </cell>
          <cell r="AO479">
            <v>0</v>
          </cell>
          <cell r="AP479">
            <v>0</v>
          </cell>
          <cell r="AQ479">
            <v>22478</v>
          </cell>
          <cell r="AR479">
            <v>0</v>
          </cell>
          <cell r="AS479">
            <v>0</v>
          </cell>
          <cell r="AT479">
            <v>0</v>
          </cell>
          <cell r="AU479" t="str">
            <v>*</v>
          </cell>
          <cell r="AW479" t="str">
            <v>No PRs</v>
          </cell>
          <cell r="AX479" t="str">
            <v>yes</v>
          </cell>
          <cell r="AY479" t="str">
            <v>Part of SMOC transition: purchase has been delayed, but is still needed for SMOC</v>
          </cell>
          <cell r="BA479">
            <v>0</v>
          </cell>
          <cell r="BC479">
            <v>22478</v>
          </cell>
          <cell r="BE479">
            <v>0</v>
          </cell>
          <cell r="BI479">
            <v>0</v>
          </cell>
          <cell r="BJ479">
            <v>0</v>
          </cell>
          <cell r="BK479">
            <v>0</v>
          </cell>
          <cell r="BL479">
            <v>0</v>
          </cell>
          <cell r="BM479">
            <v>0</v>
          </cell>
        </row>
        <row r="480">
          <cell r="B480" t="str">
            <v>2008-ONC-204</v>
          </cell>
          <cell r="C480" t="str">
            <v>Hosp. Routine Repl. FY08 C/O</v>
          </cell>
          <cell r="D480" t="str">
            <v>Hospital Replacement Budget</v>
          </cell>
          <cell r="E480" t="str">
            <v>Prior Years Routine Replacement</v>
          </cell>
          <cell r="H480" t="str">
            <v>*</v>
          </cell>
          <cell r="I480" t="str">
            <v>Laboratory centrifuge (x1)</v>
          </cell>
          <cell r="O480">
            <v>0</v>
          </cell>
          <cell r="P480">
            <v>0</v>
          </cell>
          <cell r="Q480">
            <v>0</v>
          </cell>
          <cell r="R480">
            <v>0</v>
          </cell>
          <cell r="S480">
            <v>0</v>
          </cell>
          <cell r="T480">
            <v>0</v>
          </cell>
          <cell r="U480">
            <v>0</v>
          </cell>
          <cell r="V480">
            <v>0</v>
          </cell>
          <cell r="W480">
            <v>0</v>
          </cell>
          <cell r="X480">
            <v>0</v>
          </cell>
          <cell r="Z480">
            <v>0</v>
          </cell>
          <cell r="AD480">
            <v>0</v>
          </cell>
          <cell r="AE480">
            <v>0</v>
          </cell>
          <cell r="AF480">
            <v>0</v>
          </cell>
          <cell r="AG480">
            <v>7072</v>
          </cell>
          <cell r="AH480">
            <v>7072</v>
          </cell>
          <cell r="AI480">
            <v>7072</v>
          </cell>
          <cell r="AJ480">
            <v>0</v>
          </cell>
          <cell r="AK480">
            <v>0</v>
          </cell>
          <cell r="AL480">
            <v>7072</v>
          </cell>
          <cell r="AM480">
            <v>0</v>
          </cell>
          <cell r="AO480">
            <v>0</v>
          </cell>
          <cell r="AP480">
            <v>0</v>
          </cell>
          <cell r="AQ480">
            <v>7072</v>
          </cell>
          <cell r="AR480">
            <v>0</v>
          </cell>
          <cell r="AS480">
            <v>0</v>
          </cell>
          <cell r="AT480">
            <v>0</v>
          </cell>
          <cell r="AU480" t="str">
            <v>*</v>
          </cell>
          <cell r="AW480" t="str">
            <v>No PRs</v>
          </cell>
          <cell r="AX480" t="str">
            <v>no</v>
          </cell>
          <cell r="AY480" t="str">
            <v>purchase in FY08</v>
          </cell>
          <cell r="BA480">
            <v>-7072</v>
          </cell>
          <cell r="BC480">
            <v>0</v>
          </cell>
          <cell r="BD480">
            <v>-7072</v>
          </cell>
          <cell r="BE480">
            <v>0</v>
          </cell>
          <cell r="BI480">
            <v>0</v>
          </cell>
          <cell r="BJ480">
            <v>-7072</v>
          </cell>
          <cell r="BK480">
            <v>0</v>
          </cell>
          <cell r="BL480">
            <v>7072</v>
          </cell>
          <cell r="BM480">
            <v>0</v>
          </cell>
        </row>
        <row r="481">
          <cell r="B481" t="str">
            <v>2008-ONC-206</v>
          </cell>
          <cell r="C481" t="str">
            <v>Hosp. Routine Repl. FY08 C/O</v>
          </cell>
          <cell r="D481" t="str">
            <v>Hospital Replacement Budget</v>
          </cell>
          <cell r="E481" t="str">
            <v>Prior Years Routine Replacement</v>
          </cell>
          <cell r="H481" t="str">
            <v>*</v>
          </cell>
          <cell r="I481" t="str">
            <v>Sterile connection device (x1)</v>
          </cell>
          <cell r="O481">
            <v>0</v>
          </cell>
          <cell r="P481">
            <v>0</v>
          </cell>
          <cell r="Q481">
            <v>0</v>
          </cell>
          <cell r="R481">
            <v>0</v>
          </cell>
          <cell r="S481">
            <v>0</v>
          </cell>
          <cell r="T481">
            <v>0</v>
          </cell>
          <cell r="U481">
            <v>0</v>
          </cell>
          <cell r="V481">
            <v>0</v>
          </cell>
          <cell r="W481">
            <v>0</v>
          </cell>
          <cell r="X481">
            <v>11149.75</v>
          </cell>
          <cell r="Z481">
            <v>11149.75</v>
          </cell>
          <cell r="AD481">
            <v>0</v>
          </cell>
          <cell r="AE481">
            <v>11149.75</v>
          </cell>
          <cell r="AF481">
            <v>11149.75</v>
          </cell>
          <cell r="AG481">
            <v>11163</v>
          </cell>
          <cell r="AH481">
            <v>13.25</v>
          </cell>
          <cell r="AI481">
            <v>13.25</v>
          </cell>
          <cell r="AJ481">
            <v>0.99881304308877539</v>
          </cell>
          <cell r="AK481">
            <v>11149.75</v>
          </cell>
          <cell r="AL481">
            <v>11163</v>
          </cell>
          <cell r="AM481">
            <v>11149.75</v>
          </cell>
          <cell r="AN481">
            <v>11149.75</v>
          </cell>
          <cell r="AO481">
            <v>0</v>
          </cell>
          <cell r="AP481">
            <v>0</v>
          </cell>
          <cell r="AQ481">
            <v>13.25</v>
          </cell>
          <cell r="AR481">
            <v>0.99881304308877539</v>
          </cell>
          <cell r="AS481">
            <v>0</v>
          </cell>
          <cell r="AT481">
            <v>0</v>
          </cell>
          <cell r="AU481" t="str">
            <v>*</v>
          </cell>
          <cell r="AW481" t="str">
            <v/>
          </cell>
          <cell r="AX481" t="str">
            <v>no</v>
          </cell>
          <cell r="BA481">
            <v>-13.25</v>
          </cell>
          <cell r="BC481">
            <v>0</v>
          </cell>
          <cell r="BD481">
            <v>-13.25</v>
          </cell>
          <cell r="BE481">
            <v>0</v>
          </cell>
          <cell r="BI481">
            <v>0</v>
          </cell>
          <cell r="BJ481">
            <v>-13.25</v>
          </cell>
          <cell r="BK481">
            <v>0</v>
          </cell>
          <cell r="BL481">
            <v>13.25</v>
          </cell>
          <cell r="BM481">
            <v>0</v>
          </cell>
        </row>
        <row r="482">
          <cell r="B482" t="str">
            <v>2008-PRO-001</v>
          </cell>
          <cell r="C482" t="str">
            <v>Hosp. Routine Repl. FY08 C/O</v>
          </cell>
          <cell r="D482" t="str">
            <v>Hospital Replacement Budget</v>
          </cell>
          <cell r="E482" t="str">
            <v>Prior Years Routine Replacement</v>
          </cell>
          <cell r="H482" t="str">
            <v>*</v>
          </cell>
          <cell r="I482" t="str">
            <v>Contingency, Clinics/Profess.</v>
          </cell>
          <cell r="O482">
            <v>0</v>
          </cell>
          <cell r="P482">
            <v>0</v>
          </cell>
          <cell r="Q482">
            <v>0</v>
          </cell>
          <cell r="R482">
            <v>0</v>
          </cell>
          <cell r="S482">
            <v>0</v>
          </cell>
          <cell r="T482">
            <v>0</v>
          </cell>
          <cell r="U482">
            <v>0</v>
          </cell>
          <cell r="V482">
            <v>0</v>
          </cell>
          <cell r="W482">
            <v>0</v>
          </cell>
          <cell r="X482">
            <v>0</v>
          </cell>
          <cell r="Z482">
            <v>0</v>
          </cell>
          <cell r="AD482">
            <v>0</v>
          </cell>
          <cell r="AE482">
            <v>0</v>
          </cell>
          <cell r="AF482">
            <v>0</v>
          </cell>
          <cell r="AG482">
            <v>581175</v>
          </cell>
          <cell r="AH482">
            <v>581175</v>
          </cell>
          <cell r="AI482">
            <v>581175</v>
          </cell>
          <cell r="AJ482">
            <v>0</v>
          </cell>
          <cell r="AK482">
            <v>0</v>
          </cell>
          <cell r="AL482">
            <v>581175</v>
          </cell>
          <cell r="AM482">
            <v>232285.66989999998</v>
          </cell>
          <cell r="AN482">
            <v>77122.590725000002</v>
          </cell>
          <cell r="AO482">
            <v>77122.590725000002</v>
          </cell>
          <cell r="AP482">
            <v>232285.66989999998</v>
          </cell>
          <cell r="AQ482">
            <v>348889.33010000002</v>
          </cell>
          <cell r="AR482">
            <v>0.39968283202133603</v>
          </cell>
          <cell r="AS482">
            <v>0</v>
          </cell>
          <cell r="AT482">
            <v>0</v>
          </cell>
          <cell r="AU482" t="str">
            <v>*</v>
          </cell>
          <cell r="AW482" t="str">
            <v/>
          </cell>
          <cell r="AX482" t="str">
            <v>yes</v>
          </cell>
          <cell r="AY482" t="str">
            <v>In particular with the delayed opening of SMOC, we expect unforeseen capital expenses in FY09 that otherwise would have been made in FY08</v>
          </cell>
          <cell r="BA482">
            <v>0</v>
          </cell>
          <cell r="BC482">
            <v>581175</v>
          </cell>
          <cell r="BE482">
            <v>0</v>
          </cell>
          <cell r="BI482">
            <v>0</v>
          </cell>
          <cell r="BJ482">
            <v>0</v>
          </cell>
          <cell r="BK482">
            <v>0</v>
          </cell>
          <cell r="BL482">
            <v>0</v>
          </cell>
          <cell r="BM482">
            <v>0</v>
          </cell>
        </row>
        <row r="483">
          <cell r="B483" t="str">
            <v>2008-PRO-002</v>
          </cell>
          <cell r="C483" t="str">
            <v>Hosp. Routine Repl. FY08 C/O</v>
          </cell>
          <cell r="D483" t="str">
            <v>Hospital Replacement Budget</v>
          </cell>
          <cell r="E483" t="str">
            <v>Prior Years Routine Replacement</v>
          </cell>
          <cell r="H483" t="str">
            <v>*</v>
          </cell>
          <cell r="I483" t="str">
            <v>Ultrasound Machine (x4)</v>
          </cell>
          <cell r="O483">
            <v>0</v>
          </cell>
          <cell r="P483">
            <v>0</v>
          </cell>
          <cell r="Q483">
            <v>0</v>
          </cell>
          <cell r="R483">
            <v>0</v>
          </cell>
          <cell r="S483">
            <v>0</v>
          </cell>
          <cell r="T483">
            <v>0</v>
          </cell>
          <cell r="U483">
            <v>104260.51</v>
          </cell>
          <cell r="V483">
            <v>104260.51</v>
          </cell>
          <cell r="W483">
            <v>0</v>
          </cell>
          <cell r="X483">
            <v>0</v>
          </cell>
          <cell r="Z483">
            <v>0</v>
          </cell>
          <cell r="AD483">
            <v>0</v>
          </cell>
          <cell r="AE483">
            <v>104260.51</v>
          </cell>
          <cell r="AF483">
            <v>104260.51</v>
          </cell>
          <cell r="AG483">
            <v>89515</v>
          </cell>
          <cell r="AH483">
            <v>-14745.509999999995</v>
          </cell>
          <cell r="AI483">
            <v>-14745.509999999995</v>
          </cell>
          <cell r="AJ483">
            <v>1.1647266938501926</v>
          </cell>
          <cell r="AK483">
            <v>104260.51</v>
          </cell>
          <cell r="AL483">
            <v>89515</v>
          </cell>
          <cell r="AM483">
            <v>0</v>
          </cell>
          <cell r="AO483">
            <v>-104260.51</v>
          </cell>
          <cell r="AP483">
            <v>-104260.51</v>
          </cell>
          <cell r="AQ483">
            <v>89515</v>
          </cell>
          <cell r="AR483">
            <v>0</v>
          </cell>
          <cell r="AS483" t="str">
            <v>2006-PRO-201</v>
          </cell>
          <cell r="AT483" t="str">
            <v>Machine &amp; probes are related</v>
          </cell>
          <cell r="AU483" t="str">
            <v>*</v>
          </cell>
          <cell r="AW483" t="str">
            <v>No PRs</v>
          </cell>
          <cell r="AX483" t="str">
            <v>no</v>
          </cell>
          <cell r="BA483">
            <v>0</v>
          </cell>
          <cell r="BC483">
            <v>0</v>
          </cell>
          <cell r="BE483">
            <v>0</v>
          </cell>
          <cell r="BI483">
            <v>-14745.509999999995</v>
          </cell>
          <cell r="BJ483">
            <v>14745.509999999995</v>
          </cell>
          <cell r="BK483">
            <v>0</v>
          </cell>
          <cell r="BL483">
            <v>-14745.509999999995</v>
          </cell>
          <cell r="BM483">
            <v>-14745.509999999995</v>
          </cell>
        </row>
        <row r="484">
          <cell r="B484" t="str">
            <v>2008-PRO-003</v>
          </cell>
          <cell r="C484" t="str">
            <v>Hosp. Routine Repl. FY08 C/O</v>
          </cell>
          <cell r="D484" t="str">
            <v>Hospital Replacement Budget</v>
          </cell>
          <cell r="E484" t="str">
            <v>Prior Years Routine Replacement</v>
          </cell>
          <cell r="H484" t="str">
            <v>*</v>
          </cell>
          <cell r="I484" t="str">
            <v>Anesthesia Machine (x1)</v>
          </cell>
          <cell r="O484">
            <v>0</v>
          </cell>
          <cell r="P484">
            <v>0</v>
          </cell>
          <cell r="Q484">
            <v>0</v>
          </cell>
          <cell r="R484">
            <v>0</v>
          </cell>
          <cell r="S484">
            <v>0</v>
          </cell>
          <cell r="T484">
            <v>0</v>
          </cell>
          <cell r="U484">
            <v>0</v>
          </cell>
          <cell r="V484">
            <v>0</v>
          </cell>
          <cell r="W484">
            <v>0</v>
          </cell>
          <cell r="X484">
            <v>0</v>
          </cell>
          <cell r="Z484">
            <v>0</v>
          </cell>
          <cell r="AD484">
            <v>0</v>
          </cell>
          <cell r="AE484">
            <v>0</v>
          </cell>
          <cell r="AF484">
            <v>0</v>
          </cell>
          <cell r="AG484">
            <v>32567</v>
          </cell>
          <cell r="AH484">
            <v>32567</v>
          </cell>
          <cell r="AI484">
            <v>32567</v>
          </cell>
          <cell r="AJ484">
            <v>0</v>
          </cell>
          <cell r="AK484">
            <v>0</v>
          </cell>
          <cell r="AL484">
            <v>32567</v>
          </cell>
          <cell r="AM484">
            <v>21797.996600000002</v>
          </cell>
          <cell r="AN484">
            <v>21797.996600000002</v>
          </cell>
          <cell r="AO484">
            <v>21797.996600000002</v>
          </cell>
          <cell r="AP484">
            <v>21797.996600000002</v>
          </cell>
          <cell r="AQ484">
            <v>10769.003399999998</v>
          </cell>
          <cell r="AR484">
            <v>0.66932774280713614</v>
          </cell>
          <cell r="AS484">
            <v>0</v>
          </cell>
          <cell r="AT484">
            <v>0</v>
          </cell>
          <cell r="AU484" t="str">
            <v>*</v>
          </cell>
          <cell r="AW484" t="str">
            <v/>
          </cell>
          <cell r="AX484" t="str">
            <v>no</v>
          </cell>
          <cell r="BA484">
            <v>-32567</v>
          </cell>
          <cell r="BC484">
            <v>0</v>
          </cell>
          <cell r="BD484">
            <v>-32567</v>
          </cell>
          <cell r="BE484">
            <v>0</v>
          </cell>
          <cell r="BH484">
            <v>21797.996600000002</v>
          </cell>
          <cell r="BI484">
            <v>0</v>
          </cell>
          <cell r="BJ484">
            <v>-32567</v>
          </cell>
          <cell r="BK484">
            <v>21797.996600000002</v>
          </cell>
          <cell r="BL484">
            <v>32567</v>
          </cell>
          <cell r="BM484">
            <v>0</v>
          </cell>
          <cell r="BN484" t="str">
            <v>Carryover remaining commitments after LTD spending or cancel Pos</v>
          </cell>
        </row>
        <row r="485">
          <cell r="B485" t="str">
            <v>2008-PRO-004</v>
          </cell>
          <cell r="C485" t="str">
            <v>Hosp. Routine Repl. FY08 C/O</v>
          </cell>
          <cell r="D485" t="str">
            <v>Hospital Replacement Budget</v>
          </cell>
          <cell r="E485" t="str">
            <v>Prior Years Routine Replacement</v>
          </cell>
          <cell r="H485" t="str">
            <v>*</v>
          </cell>
          <cell r="I485" t="str">
            <v>Confoscan 4 (x1)</v>
          </cell>
          <cell r="O485">
            <v>0</v>
          </cell>
          <cell r="P485">
            <v>0</v>
          </cell>
          <cell r="Q485">
            <v>0</v>
          </cell>
          <cell r="R485">
            <v>0</v>
          </cell>
          <cell r="S485">
            <v>0</v>
          </cell>
          <cell r="T485">
            <v>0</v>
          </cell>
          <cell r="U485">
            <v>0</v>
          </cell>
          <cell r="V485">
            <v>0</v>
          </cell>
          <cell r="W485">
            <v>0</v>
          </cell>
          <cell r="X485">
            <v>0</v>
          </cell>
          <cell r="Z485">
            <v>0</v>
          </cell>
          <cell r="AD485">
            <v>0</v>
          </cell>
          <cell r="AE485">
            <v>0</v>
          </cell>
          <cell r="AF485">
            <v>0</v>
          </cell>
          <cell r="AG485">
            <v>59885</v>
          </cell>
          <cell r="AH485">
            <v>59885</v>
          </cell>
          <cell r="AI485">
            <v>59885</v>
          </cell>
          <cell r="AJ485">
            <v>0</v>
          </cell>
          <cell r="AK485">
            <v>0</v>
          </cell>
          <cell r="AL485">
            <v>59885</v>
          </cell>
          <cell r="AM485">
            <v>0</v>
          </cell>
          <cell r="AO485">
            <v>0</v>
          </cell>
          <cell r="AP485">
            <v>0</v>
          </cell>
          <cell r="AQ485">
            <v>59885</v>
          </cell>
          <cell r="AR485">
            <v>0</v>
          </cell>
          <cell r="AS485">
            <v>0</v>
          </cell>
          <cell r="AT485">
            <v>0</v>
          </cell>
          <cell r="AU485" t="str">
            <v>*</v>
          </cell>
          <cell r="AW485" t="str">
            <v>No PRs</v>
          </cell>
          <cell r="AX485" t="str">
            <v>No</v>
          </cell>
          <cell r="AY485" t="str">
            <v>req # 0175075</v>
          </cell>
          <cell r="BA485">
            <v>-59885</v>
          </cell>
          <cell r="BC485">
            <v>0</v>
          </cell>
          <cell r="BD485">
            <v>-59885</v>
          </cell>
          <cell r="BE485">
            <v>0</v>
          </cell>
          <cell r="BI485">
            <v>0</v>
          </cell>
          <cell r="BJ485">
            <v>-59885</v>
          </cell>
          <cell r="BK485">
            <v>0</v>
          </cell>
          <cell r="BL485">
            <v>59885</v>
          </cell>
          <cell r="BM485">
            <v>0</v>
          </cell>
        </row>
        <row r="486">
          <cell r="B486" t="str">
            <v>2008-PRO-005</v>
          </cell>
          <cell r="C486" t="str">
            <v>Hosp. Routine Repl. FY08 C/O</v>
          </cell>
          <cell r="D486" t="str">
            <v>Hospital Replacement Budget</v>
          </cell>
          <cell r="E486" t="str">
            <v>Prior Years Routine Replacement</v>
          </cell>
          <cell r="H486" t="str">
            <v>*</v>
          </cell>
          <cell r="I486" t="str">
            <v>Urodynamics System (x1)</v>
          </cell>
          <cell r="O486">
            <v>0</v>
          </cell>
          <cell r="P486">
            <v>0</v>
          </cell>
          <cell r="Q486">
            <v>0</v>
          </cell>
          <cell r="R486">
            <v>0</v>
          </cell>
          <cell r="S486">
            <v>0</v>
          </cell>
          <cell r="T486">
            <v>0</v>
          </cell>
          <cell r="U486">
            <v>0</v>
          </cell>
          <cell r="V486">
            <v>0</v>
          </cell>
          <cell r="W486">
            <v>0</v>
          </cell>
          <cell r="X486">
            <v>0</v>
          </cell>
          <cell r="Z486">
            <v>0</v>
          </cell>
          <cell r="AD486">
            <v>0</v>
          </cell>
          <cell r="AE486">
            <v>0</v>
          </cell>
          <cell r="AF486">
            <v>0</v>
          </cell>
          <cell r="AG486">
            <v>70325</v>
          </cell>
          <cell r="AH486">
            <v>70325</v>
          </cell>
          <cell r="AI486">
            <v>70325</v>
          </cell>
          <cell r="AJ486">
            <v>0</v>
          </cell>
          <cell r="AK486">
            <v>0</v>
          </cell>
          <cell r="AL486">
            <v>70325</v>
          </cell>
          <cell r="AM486">
            <v>0</v>
          </cell>
          <cell r="AO486">
            <v>0</v>
          </cell>
          <cell r="AP486">
            <v>0</v>
          </cell>
          <cell r="AQ486">
            <v>70325</v>
          </cell>
          <cell r="AR486">
            <v>0</v>
          </cell>
          <cell r="AS486">
            <v>0</v>
          </cell>
          <cell r="AT486">
            <v>0</v>
          </cell>
          <cell r="AU486" t="str">
            <v>*</v>
          </cell>
          <cell r="AW486" t="str">
            <v>No PRs</v>
          </cell>
          <cell r="AX486" t="str">
            <v>No</v>
          </cell>
          <cell r="BA486">
            <v>-70325</v>
          </cell>
          <cell r="BC486">
            <v>0</v>
          </cell>
          <cell r="BD486">
            <v>-70325</v>
          </cell>
          <cell r="BE486">
            <v>0</v>
          </cell>
          <cell r="BI486">
            <v>0</v>
          </cell>
          <cell r="BJ486">
            <v>-70325</v>
          </cell>
          <cell r="BK486">
            <v>0</v>
          </cell>
          <cell r="BL486">
            <v>70325</v>
          </cell>
          <cell r="BM486">
            <v>0</v>
          </cell>
        </row>
        <row r="487">
          <cell r="B487" t="str">
            <v>2008-PRO-006</v>
          </cell>
          <cell r="C487" t="str">
            <v>Hosp. Routine Repl. FY08 C/O</v>
          </cell>
          <cell r="D487" t="str">
            <v>Hospital Replacement Budget</v>
          </cell>
          <cell r="E487" t="str">
            <v>Prior Years Routine Replacement</v>
          </cell>
          <cell r="H487" t="str">
            <v>*</v>
          </cell>
          <cell r="I487" t="str">
            <v>OCT spectral domain (x1)</v>
          </cell>
          <cell r="O487">
            <v>0</v>
          </cell>
          <cell r="P487">
            <v>0</v>
          </cell>
          <cell r="Q487">
            <v>0</v>
          </cell>
          <cell r="R487">
            <v>0</v>
          </cell>
          <cell r="S487">
            <v>0</v>
          </cell>
          <cell r="T487">
            <v>0</v>
          </cell>
          <cell r="U487">
            <v>0</v>
          </cell>
          <cell r="V487">
            <v>0</v>
          </cell>
          <cell r="W487">
            <v>0</v>
          </cell>
          <cell r="X487">
            <v>0</v>
          </cell>
          <cell r="Z487">
            <v>0</v>
          </cell>
          <cell r="AD487">
            <v>0</v>
          </cell>
          <cell r="AE487">
            <v>0</v>
          </cell>
          <cell r="AF487">
            <v>0</v>
          </cell>
          <cell r="AG487">
            <v>81996</v>
          </cell>
          <cell r="AH487">
            <v>81996</v>
          </cell>
          <cell r="AI487">
            <v>81996</v>
          </cell>
          <cell r="AJ487">
            <v>0</v>
          </cell>
          <cell r="AK487">
            <v>0</v>
          </cell>
          <cell r="AL487">
            <v>81996</v>
          </cell>
          <cell r="AM487">
            <v>0</v>
          </cell>
          <cell r="AO487">
            <v>0</v>
          </cell>
          <cell r="AP487">
            <v>0</v>
          </cell>
          <cell r="AQ487">
            <v>81996</v>
          </cell>
          <cell r="AR487">
            <v>0</v>
          </cell>
          <cell r="AS487">
            <v>0</v>
          </cell>
          <cell r="AT487">
            <v>0</v>
          </cell>
          <cell r="AU487" t="str">
            <v>*</v>
          </cell>
          <cell r="AW487" t="str">
            <v>No PRs</v>
          </cell>
          <cell r="AX487" t="str">
            <v>No</v>
          </cell>
          <cell r="AY487" t="str">
            <v>PO# SO7-109783A</v>
          </cell>
          <cell r="BA487">
            <v>-81996</v>
          </cell>
          <cell r="BC487">
            <v>0</v>
          </cell>
          <cell r="BD487">
            <v>-81996</v>
          </cell>
          <cell r="BE487">
            <v>0</v>
          </cell>
          <cell r="BI487">
            <v>0</v>
          </cell>
          <cell r="BJ487">
            <v>-81996</v>
          </cell>
          <cell r="BK487">
            <v>0</v>
          </cell>
          <cell r="BL487">
            <v>81996</v>
          </cell>
          <cell r="BM487">
            <v>0</v>
          </cell>
        </row>
        <row r="488">
          <cell r="B488" t="str">
            <v>2008-PRO-007</v>
          </cell>
          <cell r="C488" t="str">
            <v>Hosp. Routine Repl. FY08 C/O</v>
          </cell>
          <cell r="D488" t="str">
            <v>Hospital Replacement Budget</v>
          </cell>
          <cell r="E488" t="str">
            <v>Prior Years Routine Replacement</v>
          </cell>
          <cell r="H488" t="str">
            <v>*</v>
          </cell>
          <cell r="I488" t="str">
            <v>Retcam shuttle (x1)</v>
          </cell>
          <cell r="O488">
            <v>0</v>
          </cell>
          <cell r="P488">
            <v>0</v>
          </cell>
          <cell r="Q488">
            <v>0</v>
          </cell>
          <cell r="R488">
            <v>0</v>
          </cell>
          <cell r="S488">
            <v>0</v>
          </cell>
          <cell r="T488">
            <v>0</v>
          </cell>
          <cell r="U488">
            <v>0</v>
          </cell>
          <cell r="V488">
            <v>0</v>
          </cell>
          <cell r="W488">
            <v>0</v>
          </cell>
          <cell r="X488">
            <v>0</v>
          </cell>
          <cell r="Z488">
            <v>0</v>
          </cell>
          <cell r="AD488">
            <v>0</v>
          </cell>
          <cell r="AE488">
            <v>0</v>
          </cell>
          <cell r="AF488">
            <v>0</v>
          </cell>
          <cell r="AG488">
            <v>81982</v>
          </cell>
          <cell r="AH488">
            <v>81982</v>
          </cell>
          <cell r="AI488">
            <v>81982</v>
          </cell>
          <cell r="AJ488">
            <v>0</v>
          </cell>
          <cell r="AK488">
            <v>0</v>
          </cell>
          <cell r="AL488">
            <v>81982</v>
          </cell>
          <cell r="AM488">
            <v>0</v>
          </cell>
          <cell r="AO488">
            <v>0</v>
          </cell>
          <cell r="AP488">
            <v>0</v>
          </cell>
          <cell r="AQ488">
            <v>81982</v>
          </cell>
          <cell r="AR488">
            <v>0</v>
          </cell>
          <cell r="AS488">
            <v>0</v>
          </cell>
          <cell r="AT488">
            <v>0</v>
          </cell>
          <cell r="AU488" t="str">
            <v>*</v>
          </cell>
          <cell r="AW488" t="str">
            <v>No PRs</v>
          </cell>
          <cell r="AX488" t="str">
            <v>No</v>
          </cell>
          <cell r="AY488" t="str">
            <v>PO# SO7-109700A</v>
          </cell>
          <cell r="BA488">
            <v>-81982</v>
          </cell>
          <cell r="BC488">
            <v>0</v>
          </cell>
          <cell r="BD488">
            <v>-81982</v>
          </cell>
          <cell r="BE488">
            <v>0</v>
          </cell>
          <cell r="BI488">
            <v>0</v>
          </cell>
          <cell r="BJ488">
            <v>-81982</v>
          </cell>
          <cell r="BK488">
            <v>0</v>
          </cell>
          <cell r="BL488">
            <v>81982</v>
          </cell>
          <cell r="BM488">
            <v>0</v>
          </cell>
        </row>
        <row r="489">
          <cell r="B489" t="str">
            <v>2008-PRO-008</v>
          </cell>
          <cell r="C489" t="str">
            <v>Hosp. Routine Repl. FY08 C/O</v>
          </cell>
          <cell r="D489" t="str">
            <v>Hospital Replacement Budget</v>
          </cell>
          <cell r="E489" t="str">
            <v>Prior Years Routine Replacement</v>
          </cell>
          <cell r="H489" t="str">
            <v>*</v>
          </cell>
          <cell r="I489" t="str">
            <v>Replace MMC Echo Machine</v>
          </cell>
          <cell r="O489">
            <v>0</v>
          </cell>
          <cell r="P489">
            <v>0</v>
          </cell>
          <cell r="Q489">
            <v>0</v>
          </cell>
          <cell r="R489">
            <v>0</v>
          </cell>
          <cell r="S489">
            <v>0</v>
          </cell>
          <cell r="T489">
            <v>0</v>
          </cell>
          <cell r="U489">
            <v>0</v>
          </cell>
          <cell r="V489">
            <v>0</v>
          </cell>
          <cell r="W489">
            <v>0</v>
          </cell>
          <cell r="X489">
            <v>0</v>
          </cell>
          <cell r="Z489">
            <v>0</v>
          </cell>
          <cell r="AD489">
            <v>0</v>
          </cell>
          <cell r="AE489">
            <v>0</v>
          </cell>
          <cell r="AF489">
            <v>0</v>
          </cell>
          <cell r="AG489">
            <v>326915</v>
          </cell>
          <cell r="AH489">
            <v>326915</v>
          </cell>
          <cell r="AI489">
            <v>326915</v>
          </cell>
          <cell r="AJ489">
            <v>0</v>
          </cell>
          <cell r="AK489">
            <v>0</v>
          </cell>
          <cell r="AL489">
            <v>326915</v>
          </cell>
          <cell r="AM489">
            <v>0</v>
          </cell>
          <cell r="AO489">
            <v>0</v>
          </cell>
          <cell r="AP489">
            <v>0</v>
          </cell>
          <cell r="AQ489">
            <v>326915</v>
          </cell>
          <cell r="AR489">
            <v>0</v>
          </cell>
          <cell r="AS489">
            <v>0</v>
          </cell>
          <cell r="AT489">
            <v>0</v>
          </cell>
          <cell r="AU489" t="str">
            <v>*</v>
          </cell>
          <cell r="AW489" t="str">
            <v>No PRs</v>
          </cell>
          <cell r="AX489" t="str">
            <v>no</v>
          </cell>
          <cell r="BA489">
            <v>-326915</v>
          </cell>
          <cell r="BC489">
            <v>0</v>
          </cell>
          <cell r="BD489">
            <v>-326915</v>
          </cell>
          <cell r="BE489">
            <v>0</v>
          </cell>
          <cell r="BI489">
            <v>0</v>
          </cell>
          <cell r="BJ489">
            <v>-326915</v>
          </cell>
          <cell r="BK489">
            <v>0</v>
          </cell>
          <cell r="BL489">
            <v>326915</v>
          </cell>
          <cell r="BM489">
            <v>0</v>
          </cell>
        </row>
        <row r="490">
          <cell r="B490" t="str">
            <v>2008-PRO-009</v>
          </cell>
          <cell r="C490" t="str">
            <v>Hosp. Routine Repl. FY08 C/O</v>
          </cell>
          <cell r="D490" t="str">
            <v>Hospital Replacement Budget</v>
          </cell>
          <cell r="E490" t="str">
            <v>Prior Years Routine Replacement</v>
          </cell>
          <cell r="H490" t="str">
            <v>*</v>
          </cell>
          <cell r="I490" t="str">
            <v>X-Ray Room #1 Equipment</v>
          </cell>
          <cell r="O490">
            <v>0</v>
          </cell>
          <cell r="P490">
            <v>0</v>
          </cell>
          <cell r="Q490">
            <v>0</v>
          </cell>
          <cell r="R490">
            <v>0</v>
          </cell>
          <cell r="S490">
            <v>0</v>
          </cell>
          <cell r="T490">
            <v>0</v>
          </cell>
          <cell r="U490">
            <v>0</v>
          </cell>
          <cell r="V490">
            <v>0</v>
          </cell>
          <cell r="W490">
            <v>0</v>
          </cell>
          <cell r="X490">
            <v>0</v>
          </cell>
          <cell r="Z490">
            <v>0</v>
          </cell>
          <cell r="AD490">
            <v>0</v>
          </cell>
          <cell r="AE490">
            <v>0</v>
          </cell>
          <cell r="AF490">
            <v>0</v>
          </cell>
          <cell r="AG490">
            <v>75640</v>
          </cell>
          <cell r="AH490">
            <v>75640</v>
          </cell>
          <cell r="AI490">
            <v>75640</v>
          </cell>
          <cell r="AJ490">
            <v>0</v>
          </cell>
          <cell r="AK490">
            <v>0</v>
          </cell>
          <cell r="AL490">
            <v>75640</v>
          </cell>
          <cell r="AM490">
            <v>0</v>
          </cell>
          <cell r="AO490">
            <v>0</v>
          </cell>
          <cell r="AP490">
            <v>0</v>
          </cell>
          <cell r="AQ490">
            <v>75640</v>
          </cell>
          <cell r="AR490">
            <v>0</v>
          </cell>
          <cell r="AS490">
            <v>0</v>
          </cell>
          <cell r="AT490">
            <v>0</v>
          </cell>
          <cell r="AU490" t="str">
            <v>*</v>
          </cell>
          <cell r="AW490" t="str">
            <v>No PRs</v>
          </cell>
          <cell r="AX490" t="str">
            <v>no</v>
          </cell>
          <cell r="BA490">
            <v>-75640</v>
          </cell>
          <cell r="BC490">
            <v>0</v>
          </cell>
          <cell r="BD490">
            <v>-75640</v>
          </cell>
          <cell r="BE490">
            <v>0</v>
          </cell>
          <cell r="BI490">
            <v>0</v>
          </cell>
          <cell r="BJ490">
            <v>-75640</v>
          </cell>
          <cell r="BK490">
            <v>0</v>
          </cell>
          <cell r="BL490">
            <v>75640</v>
          </cell>
          <cell r="BM490">
            <v>0</v>
          </cell>
        </row>
        <row r="491">
          <cell r="B491" t="str">
            <v>2008-PRO-201</v>
          </cell>
          <cell r="C491" t="str">
            <v>Hosp. Routine Repl. FY08 C/O</v>
          </cell>
          <cell r="D491" t="str">
            <v>Hospital Replacement Budget</v>
          </cell>
          <cell r="E491" t="str">
            <v>Prior Years Routine Replacement</v>
          </cell>
          <cell r="H491" t="str">
            <v>*</v>
          </cell>
          <cell r="I491" t="str">
            <v>TNE-2000 Esophagoscope (x1)</v>
          </cell>
          <cell r="O491">
            <v>0</v>
          </cell>
          <cell r="P491">
            <v>0</v>
          </cell>
          <cell r="Q491">
            <v>0</v>
          </cell>
          <cell r="R491">
            <v>0</v>
          </cell>
          <cell r="S491">
            <v>0</v>
          </cell>
          <cell r="T491">
            <v>0</v>
          </cell>
          <cell r="U491">
            <v>0</v>
          </cell>
          <cell r="V491">
            <v>0</v>
          </cell>
          <cell r="W491">
            <v>0</v>
          </cell>
          <cell r="X491">
            <v>0</v>
          </cell>
          <cell r="Z491">
            <v>0</v>
          </cell>
          <cell r="AD491">
            <v>0</v>
          </cell>
          <cell r="AE491">
            <v>0</v>
          </cell>
          <cell r="AF491">
            <v>16478.419999999998</v>
          </cell>
          <cell r="AG491">
            <v>18045</v>
          </cell>
          <cell r="AH491">
            <v>18045</v>
          </cell>
          <cell r="AI491">
            <v>1566.5800000000017</v>
          </cell>
          <cell r="AJ491">
            <v>0</v>
          </cell>
          <cell r="AK491">
            <v>16478.419999999998</v>
          </cell>
          <cell r="AL491">
            <v>18045</v>
          </cell>
          <cell r="AM491">
            <v>16934.763974999998</v>
          </cell>
          <cell r="AN491">
            <v>16934.763974999998</v>
          </cell>
          <cell r="AO491">
            <v>16934.763974999998</v>
          </cell>
          <cell r="AP491">
            <v>456.34397499999977</v>
          </cell>
          <cell r="AQ491">
            <v>1110.236025000002</v>
          </cell>
          <cell r="AR491">
            <v>0.93847403574397326</v>
          </cell>
          <cell r="AS491">
            <v>0</v>
          </cell>
          <cell r="AT491">
            <v>0</v>
          </cell>
          <cell r="AU491" t="str">
            <v>*</v>
          </cell>
          <cell r="AW491" t="str">
            <v/>
          </cell>
          <cell r="AX491" t="str">
            <v>No</v>
          </cell>
          <cell r="BA491">
            <v>-18045</v>
          </cell>
          <cell r="BC491">
            <v>0</v>
          </cell>
          <cell r="BD491">
            <v>-1566.5800000000017</v>
          </cell>
          <cell r="BE491">
            <v>0</v>
          </cell>
          <cell r="BH491">
            <v>456.34397499999977</v>
          </cell>
          <cell r="BI491">
            <v>0</v>
          </cell>
          <cell r="BJ491">
            <v>-1566.5800000000017</v>
          </cell>
          <cell r="BK491">
            <v>16934.763974999998</v>
          </cell>
          <cell r="BL491">
            <v>1566.5800000000017</v>
          </cell>
          <cell r="BM491">
            <v>0</v>
          </cell>
          <cell r="BN491" t="str">
            <v>Carryover remaining commitments after LTD spending or cancel Pos</v>
          </cell>
        </row>
        <row r="492">
          <cell r="B492" t="str">
            <v>2008-PRO-202</v>
          </cell>
          <cell r="C492" t="str">
            <v>Hosp. Routine Repl. FY08 C/O</v>
          </cell>
          <cell r="D492" t="str">
            <v>Hospital Replacement Budget</v>
          </cell>
          <cell r="E492" t="str">
            <v>Prior Years Routine Replacement</v>
          </cell>
          <cell r="H492" t="str">
            <v>*</v>
          </cell>
          <cell r="I492" t="str">
            <v>Non Slip Tread for stairs (x1)</v>
          </cell>
          <cell r="O492">
            <v>0</v>
          </cell>
          <cell r="P492">
            <v>0</v>
          </cell>
          <cell r="Q492">
            <v>0</v>
          </cell>
          <cell r="R492">
            <v>0</v>
          </cell>
          <cell r="S492">
            <v>0</v>
          </cell>
          <cell r="T492">
            <v>0</v>
          </cell>
          <cell r="U492">
            <v>0</v>
          </cell>
          <cell r="V492">
            <v>0</v>
          </cell>
          <cell r="W492">
            <v>0</v>
          </cell>
          <cell r="X492">
            <v>0</v>
          </cell>
          <cell r="Z492">
            <v>0</v>
          </cell>
          <cell r="AD492">
            <v>0</v>
          </cell>
          <cell r="AE492">
            <v>0</v>
          </cell>
          <cell r="AF492">
            <v>0</v>
          </cell>
          <cell r="AG492">
            <v>23274</v>
          </cell>
          <cell r="AH492">
            <v>23274</v>
          </cell>
          <cell r="AI492">
            <v>23274</v>
          </cell>
          <cell r="AJ492">
            <v>0</v>
          </cell>
          <cell r="AK492">
            <v>0</v>
          </cell>
          <cell r="AL492">
            <v>23274</v>
          </cell>
          <cell r="AM492">
            <v>0</v>
          </cell>
          <cell r="AO492">
            <v>0</v>
          </cell>
          <cell r="AP492">
            <v>0</v>
          </cell>
          <cell r="AQ492">
            <v>23274</v>
          </cell>
          <cell r="AR492">
            <v>0</v>
          </cell>
          <cell r="AS492">
            <v>0</v>
          </cell>
          <cell r="AT492">
            <v>0</v>
          </cell>
          <cell r="AU492" t="str">
            <v>*</v>
          </cell>
          <cell r="AW492" t="str">
            <v>No PRs</v>
          </cell>
          <cell r="AX492" t="str">
            <v>no</v>
          </cell>
          <cell r="BA492">
            <v>-23274</v>
          </cell>
          <cell r="BC492">
            <v>0</v>
          </cell>
          <cell r="BD492">
            <v>-23274</v>
          </cell>
          <cell r="BE492">
            <v>0</v>
          </cell>
          <cell r="BI492">
            <v>0</v>
          </cell>
          <cell r="BJ492">
            <v>-23274</v>
          </cell>
          <cell r="BK492">
            <v>0</v>
          </cell>
          <cell r="BL492">
            <v>23274</v>
          </cell>
          <cell r="BM492">
            <v>0</v>
          </cell>
        </row>
        <row r="493">
          <cell r="B493" t="str">
            <v>2008-PRO-203</v>
          </cell>
          <cell r="C493" t="str">
            <v>Hosp. Routine Repl. FY08 C/O</v>
          </cell>
          <cell r="D493" t="str">
            <v>Hospital Replacement Budget</v>
          </cell>
          <cell r="E493" t="str">
            <v>Prior Years Routine Replacement</v>
          </cell>
          <cell r="H493" t="str">
            <v>*</v>
          </cell>
          <cell r="I493" t="str">
            <v>Verathon BladderScan (x1)</v>
          </cell>
          <cell r="O493">
            <v>0</v>
          </cell>
          <cell r="P493">
            <v>0</v>
          </cell>
          <cell r="Q493">
            <v>0</v>
          </cell>
          <cell r="R493">
            <v>0</v>
          </cell>
          <cell r="S493">
            <v>14907.04</v>
          </cell>
          <cell r="T493">
            <v>0</v>
          </cell>
          <cell r="U493">
            <v>0</v>
          </cell>
          <cell r="V493">
            <v>14907.04</v>
          </cell>
          <cell r="W493">
            <v>0</v>
          </cell>
          <cell r="X493">
            <v>0</v>
          </cell>
          <cell r="Z493">
            <v>0</v>
          </cell>
          <cell r="AD493">
            <v>0</v>
          </cell>
          <cell r="AE493">
            <v>14907.04</v>
          </cell>
          <cell r="AF493">
            <v>14907.04</v>
          </cell>
          <cell r="AG493">
            <v>18739</v>
          </cell>
          <cell r="AH493">
            <v>3831.9599999999991</v>
          </cell>
          <cell r="AI493">
            <v>3831.9599999999991</v>
          </cell>
          <cell r="AJ493">
            <v>0.79550883184801757</v>
          </cell>
          <cell r="AK493">
            <v>14907.04</v>
          </cell>
          <cell r="AL493">
            <v>18739</v>
          </cell>
          <cell r="AM493">
            <v>14943.035</v>
          </cell>
          <cell r="AN493">
            <v>14943.035</v>
          </cell>
          <cell r="AO493">
            <v>35.994999999998981</v>
          </cell>
          <cell r="AP493">
            <v>35.994999999998981</v>
          </cell>
          <cell r="AQ493">
            <v>3795.9650000000001</v>
          </cell>
          <cell r="AR493">
            <v>0.79742969208602377</v>
          </cell>
          <cell r="AS493">
            <v>0</v>
          </cell>
          <cell r="AT493">
            <v>0</v>
          </cell>
          <cell r="AU493" t="str">
            <v>*</v>
          </cell>
          <cell r="AW493" t="str">
            <v/>
          </cell>
          <cell r="AX493" t="str">
            <v>No</v>
          </cell>
          <cell r="BA493">
            <v>-3831.9599999999991</v>
          </cell>
          <cell r="BC493">
            <v>0</v>
          </cell>
          <cell r="BD493">
            <v>-3831.9599999999991</v>
          </cell>
          <cell r="BE493">
            <v>0</v>
          </cell>
          <cell r="BI493">
            <v>0</v>
          </cell>
          <cell r="BJ493">
            <v>-3831.9599999999991</v>
          </cell>
          <cell r="BK493">
            <v>0</v>
          </cell>
          <cell r="BL493">
            <v>3831.9599999999991</v>
          </cell>
          <cell r="BM493">
            <v>0</v>
          </cell>
        </row>
        <row r="494">
          <cell r="B494" t="str">
            <v>2008-PRO-204</v>
          </cell>
          <cell r="C494" t="str">
            <v>Hosp. Routine Repl. FY08 C/O</v>
          </cell>
          <cell r="D494" t="str">
            <v>Hospital Replacement Budget</v>
          </cell>
          <cell r="E494" t="str">
            <v>Prior Years Routine Replacement</v>
          </cell>
          <cell r="H494" t="str">
            <v>*</v>
          </cell>
          <cell r="I494" t="str">
            <v>Biofeedback System (x1)</v>
          </cell>
          <cell r="O494">
            <v>0</v>
          </cell>
          <cell r="P494">
            <v>0</v>
          </cell>
          <cell r="Q494">
            <v>0</v>
          </cell>
          <cell r="R494">
            <v>0</v>
          </cell>
          <cell r="S494">
            <v>0</v>
          </cell>
          <cell r="T494">
            <v>0</v>
          </cell>
          <cell r="U494">
            <v>0</v>
          </cell>
          <cell r="V494">
            <v>0</v>
          </cell>
          <cell r="W494">
            <v>0</v>
          </cell>
          <cell r="X494">
            <v>0</v>
          </cell>
          <cell r="Z494">
            <v>0</v>
          </cell>
          <cell r="AD494">
            <v>0</v>
          </cell>
          <cell r="AE494">
            <v>0</v>
          </cell>
          <cell r="AF494">
            <v>15046.75</v>
          </cell>
          <cell r="AG494">
            <v>11889</v>
          </cell>
          <cell r="AH494">
            <v>11889</v>
          </cell>
          <cell r="AI494">
            <v>-3157.75</v>
          </cell>
          <cell r="AJ494">
            <v>0</v>
          </cell>
          <cell r="AK494">
            <v>15046.75</v>
          </cell>
          <cell r="AL494">
            <v>11889</v>
          </cell>
          <cell r="AM494">
            <v>11889</v>
          </cell>
          <cell r="AN494">
            <v>11889</v>
          </cell>
          <cell r="AO494">
            <v>11889</v>
          </cell>
          <cell r="AP494">
            <v>-3157.75</v>
          </cell>
          <cell r="AQ494">
            <v>0</v>
          </cell>
          <cell r="AR494">
            <v>1</v>
          </cell>
          <cell r="AS494">
            <v>0</v>
          </cell>
          <cell r="AT494">
            <v>0</v>
          </cell>
          <cell r="AU494" t="str">
            <v>*</v>
          </cell>
          <cell r="AW494" t="str">
            <v/>
          </cell>
          <cell r="AX494" t="str">
            <v>No</v>
          </cell>
          <cell r="BA494">
            <v>-11889</v>
          </cell>
          <cell r="BC494">
            <v>0</v>
          </cell>
          <cell r="BE494">
            <v>0</v>
          </cell>
          <cell r="BI494">
            <v>-3157.75</v>
          </cell>
          <cell r="BJ494">
            <v>3157.75</v>
          </cell>
          <cell r="BK494">
            <v>15046.75</v>
          </cell>
          <cell r="BL494">
            <v>-3157.75</v>
          </cell>
          <cell r="BM494">
            <v>-3157.75</v>
          </cell>
        </row>
        <row r="495">
          <cell r="B495" t="str">
            <v>2008-PRO-205</v>
          </cell>
          <cell r="C495" t="str">
            <v>Hosp. Routine Repl. FY08 C/O</v>
          </cell>
          <cell r="D495" t="str">
            <v>Hospital Replacement Budget</v>
          </cell>
          <cell r="E495" t="str">
            <v>Prior Years Routine Replacement</v>
          </cell>
          <cell r="H495" t="str">
            <v>*</v>
          </cell>
          <cell r="I495" t="str">
            <v>Sound Proof Exam Room in Peds</v>
          </cell>
          <cell r="O495">
            <v>0</v>
          </cell>
          <cell r="P495">
            <v>0</v>
          </cell>
          <cell r="Q495">
            <v>0</v>
          </cell>
          <cell r="R495">
            <v>0</v>
          </cell>
          <cell r="S495">
            <v>0</v>
          </cell>
          <cell r="T495">
            <v>0</v>
          </cell>
          <cell r="U495">
            <v>0</v>
          </cell>
          <cell r="V495">
            <v>0</v>
          </cell>
          <cell r="W495">
            <v>0</v>
          </cell>
          <cell r="X495">
            <v>0</v>
          </cell>
          <cell r="Z495">
            <v>0</v>
          </cell>
          <cell r="AD495">
            <v>0</v>
          </cell>
          <cell r="AE495">
            <v>0</v>
          </cell>
          <cell r="AF495">
            <v>0</v>
          </cell>
          <cell r="AG495">
            <v>23274</v>
          </cell>
          <cell r="AH495">
            <v>23274</v>
          </cell>
          <cell r="AI495">
            <v>23274</v>
          </cell>
          <cell r="AJ495">
            <v>0</v>
          </cell>
          <cell r="AK495">
            <v>0</v>
          </cell>
          <cell r="AL495">
            <v>23274</v>
          </cell>
          <cell r="AM495">
            <v>0</v>
          </cell>
          <cell r="AO495">
            <v>0</v>
          </cell>
          <cell r="AP495">
            <v>0</v>
          </cell>
          <cell r="AQ495">
            <v>23274</v>
          </cell>
          <cell r="AR495">
            <v>0</v>
          </cell>
          <cell r="AS495">
            <v>0</v>
          </cell>
          <cell r="AT495">
            <v>0</v>
          </cell>
          <cell r="AU495" t="str">
            <v>*</v>
          </cell>
          <cell r="AW495" t="str">
            <v>No PRs</v>
          </cell>
          <cell r="AX495" t="str">
            <v>no</v>
          </cell>
          <cell r="BA495">
            <v>-23274</v>
          </cell>
          <cell r="BC495">
            <v>0</v>
          </cell>
          <cell r="BD495">
            <v>-23274</v>
          </cell>
          <cell r="BE495">
            <v>0</v>
          </cell>
          <cell r="BI495">
            <v>0</v>
          </cell>
          <cell r="BJ495">
            <v>-23274</v>
          </cell>
          <cell r="BK495">
            <v>0</v>
          </cell>
          <cell r="BL495">
            <v>23274</v>
          </cell>
          <cell r="BM495">
            <v>0</v>
          </cell>
        </row>
        <row r="496">
          <cell r="B496" t="str">
            <v>2008-PRO-206</v>
          </cell>
          <cell r="C496" t="str">
            <v>Hosp. Routine Repl. FY08 C/O</v>
          </cell>
          <cell r="D496" t="str">
            <v>Hospital Replacement Budget</v>
          </cell>
          <cell r="E496" t="str">
            <v>Prior Years Routine Replacement</v>
          </cell>
          <cell r="H496" t="str">
            <v>*</v>
          </cell>
          <cell r="I496" t="str">
            <v>Hysteroscopy Viewing (x1)</v>
          </cell>
          <cell r="O496">
            <v>0</v>
          </cell>
          <cell r="P496">
            <v>0</v>
          </cell>
          <cell r="Q496">
            <v>0</v>
          </cell>
          <cell r="R496">
            <v>0</v>
          </cell>
          <cell r="S496">
            <v>0</v>
          </cell>
          <cell r="T496">
            <v>0</v>
          </cell>
          <cell r="U496">
            <v>0</v>
          </cell>
          <cell r="V496">
            <v>0</v>
          </cell>
          <cell r="W496">
            <v>0</v>
          </cell>
          <cell r="X496">
            <v>0</v>
          </cell>
          <cell r="Z496">
            <v>0</v>
          </cell>
          <cell r="AD496">
            <v>0</v>
          </cell>
          <cell r="AE496">
            <v>0</v>
          </cell>
          <cell r="AF496">
            <v>516.26</v>
          </cell>
          <cell r="AG496">
            <v>14555</v>
          </cell>
          <cell r="AH496">
            <v>14555</v>
          </cell>
          <cell r="AI496">
            <v>14038.74</v>
          </cell>
          <cell r="AJ496">
            <v>0</v>
          </cell>
          <cell r="AK496">
            <v>516.26</v>
          </cell>
          <cell r="AL496">
            <v>14555</v>
          </cell>
          <cell r="AM496">
            <v>14402.85</v>
          </cell>
          <cell r="AN496">
            <v>14402.85</v>
          </cell>
          <cell r="AO496">
            <v>14402.85</v>
          </cell>
          <cell r="AP496">
            <v>13886.59</v>
          </cell>
          <cell r="AQ496">
            <v>152.14999999999964</v>
          </cell>
          <cell r="AR496">
            <v>0.98954654757815186</v>
          </cell>
          <cell r="AS496">
            <v>0</v>
          </cell>
          <cell r="AT496">
            <v>0</v>
          </cell>
          <cell r="AU496" t="str">
            <v>*</v>
          </cell>
          <cell r="AW496" t="str">
            <v/>
          </cell>
          <cell r="AX496" t="str">
            <v>yes</v>
          </cell>
          <cell r="BA496">
            <v>0</v>
          </cell>
          <cell r="BC496">
            <v>13886.59</v>
          </cell>
          <cell r="BD496">
            <v>-152.14999999999964</v>
          </cell>
          <cell r="BE496">
            <v>0</v>
          </cell>
          <cell r="BH496">
            <v>13886.59</v>
          </cell>
          <cell r="BI496">
            <v>0</v>
          </cell>
          <cell r="BJ496">
            <v>-152.14999999999964</v>
          </cell>
          <cell r="BK496">
            <v>14402.85</v>
          </cell>
          <cell r="BL496">
            <v>152.14999999999964</v>
          </cell>
          <cell r="BM496">
            <v>0</v>
          </cell>
          <cell r="BN496" t="str">
            <v>Carryover remaining commitments after LTD spending or cancel Pos</v>
          </cell>
        </row>
        <row r="497">
          <cell r="H497" t="str">
            <v>*</v>
          </cell>
          <cell r="BL497">
            <v>0</v>
          </cell>
          <cell r="BM497">
            <v>0</v>
          </cell>
          <cell r="BN497" t="str">
            <v>*</v>
          </cell>
        </row>
        <row r="498">
          <cell r="H498" t="str">
            <v>*</v>
          </cell>
          <cell r="I498" t="str">
            <v>Totals for Shefren MD, Jerry</v>
          </cell>
          <cell r="J498">
            <v>0</v>
          </cell>
          <cell r="K498">
            <v>0</v>
          </cell>
          <cell r="L498">
            <v>0</v>
          </cell>
          <cell r="M498">
            <v>182126.42</v>
          </cell>
          <cell r="N498">
            <v>1201776.3999999999</v>
          </cell>
          <cell r="O498">
            <v>233720.66</v>
          </cell>
          <cell r="P498">
            <v>155241.98000000001</v>
          </cell>
          <cell r="Q498">
            <v>148284.64000000001</v>
          </cell>
          <cell r="R498">
            <v>537247.27999999991</v>
          </cell>
          <cell r="S498">
            <v>30837.260000000002</v>
          </cell>
          <cell r="T498">
            <v>33296.99</v>
          </cell>
          <cell r="U498">
            <v>168015.97</v>
          </cell>
          <cell r="V498">
            <v>232150.22</v>
          </cell>
          <cell r="W498">
            <v>8715.49</v>
          </cell>
          <cell r="X498">
            <v>25471.360000000001</v>
          </cell>
          <cell r="Y498">
            <v>0</v>
          </cell>
          <cell r="Z498">
            <v>34186.85</v>
          </cell>
          <cell r="AA498">
            <v>0</v>
          </cell>
          <cell r="AB498">
            <v>0</v>
          </cell>
          <cell r="AC498">
            <v>0</v>
          </cell>
          <cell r="AD498">
            <v>0</v>
          </cell>
          <cell r="AE498">
            <v>803584.35</v>
          </cell>
          <cell r="AF498">
            <v>962476.28</v>
          </cell>
          <cell r="AG498">
            <v>3754770</v>
          </cell>
          <cell r="AH498">
            <v>2951185.6500000004</v>
          </cell>
          <cell r="AI498">
            <v>2792293.72</v>
          </cell>
          <cell r="AJ498">
            <v>0.21401693046444922</v>
          </cell>
          <cell r="AK498">
            <v>2346379.0999999996</v>
          </cell>
          <cell r="AL498">
            <v>5117783</v>
          </cell>
          <cell r="AM498">
            <v>3070909.6946749999</v>
          </cell>
          <cell r="AN498">
            <v>374884.52094999998</v>
          </cell>
          <cell r="AO498">
            <v>-428699.82905</v>
          </cell>
          <cell r="AP498">
            <v>724530.59467499971</v>
          </cell>
          <cell r="AQ498">
            <v>2046873.3053250001</v>
          </cell>
          <cell r="AR498">
            <v>0.6000468747258334</v>
          </cell>
          <cell r="AU498" t="str">
            <v>*</v>
          </cell>
          <cell r="BA498">
            <v>-1341623.7999999998</v>
          </cell>
          <cell r="BC498">
            <v>1616541.1300000001</v>
          </cell>
          <cell r="BD498">
            <v>-1205701.73</v>
          </cell>
          <cell r="BE498">
            <v>0</v>
          </cell>
          <cell r="BF498">
            <v>0</v>
          </cell>
          <cell r="BH498">
            <v>53773.582849999992</v>
          </cell>
          <cell r="BI498">
            <v>-29949.139999999996</v>
          </cell>
          <cell r="BJ498">
            <v>-1175752.5899999999</v>
          </cell>
          <cell r="BK498">
            <v>155949.09185</v>
          </cell>
          <cell r="BL498">
            <v>1175752.5899999999</v>
          </cell>
          <cell r="BM498">
            <v>-29949.139999999996</v>
          </cell>
        </row>
        <row r="499">
          <cell r="H499" t="str">
            <v>*</v>
          </cell>
          <cell r="AJ499" t="str">
            <v>n/a</v>
          </cell>
          <cell r="BL499">
            <v>0</v>
          </cell>
          <cell r="BM499">
            <v>0</v>
          </cell>
          <cell r="BN499" t="str">
            <v>*</v>
          </cell>
        </row>
        <row r="500">
          <cell r="H500" t="str">
            <v>*</v>
          </cell>
          <cell r="AJ500" t="str">
            <v>n/a</v>
          </cell>
          <cell r="BL500">
            <v>0</v>
          </cell>
          <cell r="BM500">
            <v>0</v>
          </cell>
          <cell r="BN500" t="str">
            <v>*</v>
          </cell>
        </row>
        <row r="501">
          <cell r="B501" t="str">
            <v>2003-FDC-004</v>
          </cell>
          <cell r="C501" t="str">
            <v>Hosp. Routine Repl. FY03 C/O</v>
          </cell>
          <cell r="D501" t="str">
            <v>Hospital Replacement Budget</v>
          </cell>
          <cell r="E501" t="str">
            <v>Prior Years Routine Replacement</v>
          </cell>
          <cell r="H501" t="str">
            <v>*</v>
          </cell>
          <cell r="I501" t="str">
            <v>JCAHO - HMP Shaft Upgrade</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Z501">
            <v>0</v>
          </cell>
          <cell r="AD501">
            <v>0</v>
          </cell>
          <cell r="AE501">
            <v>0</v>
          </cell>
          <cell r="AF501">
            <v>0</v>
          </cell>
          <cell r="AG501">
            <v>0</v>
          </cell>
          <cell r="AH501">
            <v>0</v>
          </cell>
          <cell r="AI501">
            <v>0</v>
          </cell>
          <cell r="AJ501" t="str">
            <v>n/a</v>
          </cell>
          <cell r="AK501">
            <v>0</v>
          </cell>
          <cell r="AL501">
            <v>0</v>
          </cell>
          <cell r="AM501">
            <v>349084.5</v>
          </cell>
          <cell r="AN501">
            <v>1768.5</v>
          </cell>
          <cell r="AO501">
            <v>1768.5</v>
          </cell>
          <cell r="AP501">
            <v>349084.5</v>
          </cell>
          <cell r="AQ501">
            <v>-349084.5</v>
          </cell>
          <cell r="AR501" t="str">
            <v>n/a</v>
          </cell>
          <cell r="AS501" t="str">
            <v>2008-FDC-005</v>
          </cell>
          <cell r="AT501" t="str">
            <v>consolidated into 2008-FDC-005</v>
          </cell>
          <cell r="AU501" t="str">
            <v>*</v>
          </cell>
          <cell r="AW501" t="str">
            <v/>
          </cell>
          <cell r="AX501" t="str">
            <v>NO</v>
          </cell>
          <cell r="BA501">
            <v>0</v>
          </cell>
          <cell r="BC501">
            <v>0</v>
          </cell>
          <cell r="BD501">
            <v>0</v>
          </cell>
          <cell r="BE501">
            <v>0</v>
          </cell>
          <cell r="BI501">
            <v>0</v>
          </cell>
          <cell r="BJ501">
            <v>0</v>
          </cell>
          <cell r="BK501">
            <v>1768.5</v>
          </cell>
          <cell r="BL501">
            <v>0</v>
          </cell>
          <cell r="BM501">
            <v>0</v>
          </cell>
          <cell r="BN501" t="str">
            <v>Carryover remaining commitments after LTD spending or cancel Pos</v>
          </cell>
        </row>
        <row r="502">
          <cell r="B502" t="str">
            <v>2003-FDC-011</v>
          </cell>
          <cell r="C502" t="str">
            <v>Hosp. Routine Repl. FY03 C/O</v>
          </cell>
          <cell r="D502" t="str">
            <v>Hospital Replacement Budget</v>
          </cell>
          <cell r="E502" t="str">
            <v>Prior Years Routine Replacement</v>
          </cell>
          <cell r="H502" t="str">
            <v>*</v>
          </cell>
          <cell r="I502" t="str">
            <v>JCAHO - Fire Alarm/Detection H</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Z502">
            <v>0</v>
          </cell>
          <cell r="AD502">
            <v>0</v>
          </cell>
          <cell r="AE502">
            <v>0</v>
          </cell>
          <cell r="AF502">
            <v>0</v>
          </cell>
          <cell r="AG502">
            <v>0</v>
          </cell>
          <cell r="AH502">
            <v>0</v>
          </cell>
          <cell r="AI502">
            <v>0</v>
          </cell>
          <cell r="AJ502" t="str">
            <v>n/a</v>
          </cell>
          <cell r="AK502">
            <v>0</v>
          </cell>
          <cell r="AL502">
            <v>0</v>
          </cell>
          <cell r="AM502">
            <v>100934</v>
          </cell>
          <cell r="AN502">
            <v>118</v>
          </cell>
          <cell r="AO502">
            <v>118</v>
          </cell>
          <cell r="AP502">
            <v>100934</v>
          </cell>
          <cell r="AQ502">
            <v>-100934</v>
          </cell>
          <cell r="AR502" t="str">
            <v>n/a</v>
          </cell>
          <cell r="AS502" t="str">
            <v>2008-FDC-005</v>
          </cell>
          <cell r="AT502" t="str">
            <v>consolidated into 2008-FDC-005</v>
          </cell>
          <cell r="AU502" t="str">
            <v>*</v>
          </cell>
          <cell r="AW502" t="str">
            <v/>
          </cell>
          <cell r="AX502" t="str">
            <v>NO</v>
          </cell>
          <cell r="BA502">
            <v>0</v>
          </cell>
          <cell r="BC502">
            <v>0</v>
          </cell>
          <cell r="BD502">
            <v>0</v>
          </cell>
          <cell r="BE502">
            <v>0</v>
          </cell>
          <cell r="BI502">
            <v>0</v>
          </cell>
          <cell r="BJ502">
            <v>0</v>
          </cell>
          <cell r="BK502">
            <v>118</v>
          </cell>
          <cell r="BL502">
            <v>0</v>
          </cell>
          <cell r="BM502">
            <v>0</v>
          </cell>
          <cell r="BN502" t="str">
            <v>Carryover remaining commitments after LTD spending or cancel Pos</v>
          </cell>
        </row>
        <row r="503">
          <cell r="B503" t="str">
            <v>2003-FDC-013</v>
          </cell>
          <cell r="C503" t="str">
            <v>Hosp. Routine Repl. FY03 C/O</v>
          </cell>
          <cell r="D503" t="str">
            <v>Hospital Replacement Budget</v>
          </cell>
          <cell r="E503" t="str">
            <v>Prior Years Routine Replacement</v>
          </cell>
          <cell r="H503" t="str">
            <v>*</v>
          </cell>
          <cell r="I503" t="str">
            <v>JCAHO - Emergency Power</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Z503">
            <v>0</v>
          </cell>
          <cell r="AD503">
            <v>0</v>
          </cell>
          <cell r="AE503">
            <v>0</v>
          </cell>
          <cell r="AF503">
            <v>0</v>
          </cell>
          <cell r="AG503">
            <v>0</v>
          </cell>
          <cell r="AH503">
            <v>0</v>
          </cell>
          <cell r="AI503">
            <v>0</v>
          </cell>
          <cell r="AJ503" t="str">
            <v>n/a</v>
          </cell>
          <cell r="AK503">
            <v>0</v>
          </cell>
          <cell r="AL503">
            <v>0</v>
          </cell>
          <cell r="AM503">
            <v>970</v>
          </cell>
          <cell r="AN503">
            <v>616</v>
          </cell>
          <cell r="AO503">
            <v>616</v>
          </cell>
          <cell r="AP503">
            <v>970</v>
          </cell>
          <cell r="AQ503">
            <v>-970</v>
          </cell>
          <cell r="AR503" t="str">
            <v>n/a</v>
          </cell>
          <cell r="AS503" t="str">
            <v>2008-FDC-005</v>
          </cell>
          <cell r="AT503" t="str">
            <v>consolidated into 2008-FDC-005</v>
          </cell>
          <cell r="AU503" t="str">
            <v>*</v>
          </cell>
          <cell r="AW503" t="str">
            <v/>
          </cell>
          <cell r="AX503" t="str">
            <v>NO</v>
          </cell>
          <cell r="BA503">
            <v>0</v>
          </cell>
          <cell r="BC503">
            <v>0</v>
          </cell>
          <cell r="BD503">
            <v>0</v>
          </cell>
          <cell r="BE503">
            <v>0</v>
          </cell>
          <cell r="BI503">
            <v>0</v>
          </cell>
          <cell r="BJ503">
            <v>0</v>
          </cell>
          <cell r="BK503">
            <v>616</v>
          </cell>
          <cell r="BL503">
            <v>0</v>
          </cell>
          <cell r="BM503">
            <v>0</v>
          </cell>
          <cell r="BN503" t="str">
            <v>Carryover remaining commitments after LTD spending or cancel Pos</v>
          </cell>
        </row>
        <row r="504">
          <cell r="B504" t="str">
            <v>2005-FDC-015</v>
          </cell>
          <cell r="C504" t="str">
            <v>Hosp. Routine Repl. FY05 C/O</v>
          </cell>
          <cell r="D504" t="str">
            <v>Hospital Replacement Budget</v>
          </cell>
          <cell r="E504" t="str">
            <v>Prior Years Routine Replacement</v>
          </cell>
          <cell r="H504" t="str">
            <v>*</v>
          </cell>
          <cell r="I504" t="str">
            <v>JCAHCO SOC PFI 2004</v>
          </cell>
          <cell r="L504">
            <v>0</v>
          </cell>
          <cell r="M504">
            <v>0</v>
          </cell>
          <cell r="N504">
            <v>0</v>
          </cell>
          <cell r="O504">
            <v>0</v>
          </cell>
          <cell r="P504">
            <v>0</v>
          </cell>
          <cell r="Q504">
            <v>0</v>
          </cell>
          <cell r="R504">
            <v>0</v>
          </cell>
          <cell r="S504">
            <v>0</v>
          </cell>
          <cell r="T504">
            <v>0</v>
          </cell>
          <cell r="U504">
            <v>0</v>
          </cell>
          <cell r="V504">
            <v>0</v>
          </cell>
          <cell r="W504">
            <v>0</v>
          </cell>
          <cell r="X504">
            <v>0</v>
          </cell>
          <cell r="Z504">
            <v>0</v>
          </cell>
          <cell r="AD504">
            <v>0</v>
          </cell>
          <cell r="AE504">
            <v>0</v>
          </cell>
          <cell r="AF504">
            <v>0</v>
          </cell>
          <cell r="AG504">
            <v>0</v>
          </cell>
          <cell r="AH504">
            <v>0</v>
          </cell>
          <cell r="AI504">
            <v>0</v>
          </cell>
          <cell r="AJ504" t="str">
            <v>n/a</v>
          </cell>
          <cell r="AK504">
            <v>0</v>
          </cell>
          <cell r="AL504">
            <v>0</v>
          </cell>
          <cell r="AM504">
            <v>90639</v>
          </cell>
          <cell r="AN504">
            <v>59</v>
          </cell>
          <cell r="AO504">
            <v>59</v>
          </cell>
          <cell r="AP504">
            <v>90639</v>
          </cell>
          <cell r="AQ504">
            <v>-90639</v>
          </cell>
          <cell r="AR504" t="str">
            <v>n/a</v>
          </cell>
          <cell r="AS504" t="str">
            <v>2008-FDC-005</v>
          </cell>
          <cell r="AT504" t="str">
            <v>consolidated into 2008-FDC-005</v>
          </cell>
          <cell r="AU504" t="str">
            <v>*</v>
          </cell>
          <cell r="AW504" t="str">
            <v/>
          </cell>
          <cell r="AX504" t="str">
            <v>NO</v>
          </cell>
          <cell r="BA504">
            <v>0</v>
          </cell>
          <cell r="BC504">
            <v>0</v>
          </cell>
          <cell r="BD504">
            <v>0</v>
          </cell>
          <cell r="BE504">
            <v>0</v>
          </cell>
          <cell r="BI504">
            <v>0</v>
          </cell>
          <cell r="BJ504">
            <v>0</v>
          </cell>
          <cell r="BK504">
            <v>59</v>
          </cell>
          <cell r="BL504">
            <v>0</v>
          </cell>
          <cell r="BM504">
            <v>0</v>
          </cell>
          <cell r="BN504" t="str">
            <v>Carryover remaining commitments after LTD spending or cancel Pos</v>
          </cell>
        </row>
        <row r="505">
          <cell r="B505" t="str">
            <v>2008-FDC-005</v>
          </cell>
          <cell r="C505" t="str">
            <v>Hosp. Routine Repl. FY08 C/O</v>
          </cell>
          <cell r="D505" t="str">
            <v>Hospital Replacement Budget</v>
          </cell>
          <cell r="E505" t="str">
            <v>Prior Years Routine Replacement</v>
          </cell>
          <cell r="H505" t="str">
            <v>*</v>
          </cell>
          <cell r="I505" t="str">
            <v>JCAHO Compliance-consolidated</v>
          </cell>
          <cell r="J505">
            <v>337052.77</v>
          </cell>
          <cell r="K505">
            <v>265425.71999999997</v>
          </cell>
          <cell r="L505">
            <v>286109.14</v>
          </cell>
          <cell r="M505">
            <v>353068.54</v>
          </cell>
          <cell r="N505">
            <v>88579.8</v>
          </cell>
          <cell r="O505">
            <v>5334.45</v>
          </cell>
          <cell r="P505">
            <v>3232</v>
          </cell>
          <cell r="Q505">
            <v>2194.5</v>
          </cell>
          <cell r="R505">
            <v>10760.95</v>
          </cell>
          <cell r="S505">
            <v>14530.43</v>
          </cell>
          <cell r="T505">
            <v>4090.3</v>
          </cell>
          <cell r="U505">
            <v>1043.01</v>
          </cell>
          <cell r="V505">
            <v>19663.739999999998</v>
          </cell>
          <cell r="W505">
            <v>67285.679999999993</v>
          </cell>
          <cell r="X505">
            <v>8948.09</v>
          </cell>
          <cell r="Z505">
            <v>76233.76999999999</v>
          </cell>
          <cell r="AD505">
            <v>0</v>
          </cell>
          <cell r="AE505">
            <v>106658.45999999999</v>
          </cell>
          <cell r="AF505">
            <v>119544.9</v>
          </cell>
          <cell r="AG505">
            <v>2990463</v>
          </cell>
          <cell r="AH505">
            <v>2883804.54</v>
          </cell>
          <cell r="AI505">
            <v>2870918.1</v>
          </cell>
          <cell r="AJ505">
            <v>3.5666202858888406E-2</v>
          </cell>
          <cell r="AK505">
            <v>1449780.8699999999</v>
          </cell>
          <cell r="AL505">
            <v>4996954</v>
          </cell>
          <cell r="AM505">
            <v>237211.82500000001</v>
          </cell>
          <cell r="AN505">
            <v>237211.82500000001</v>
          </cell>
          <cell r="AO505">
            <v>130553.36500000002</v>
          </cell>
          <cell r="AP505">
            <v>-1212569.0449999999</v>
          </cell>
          <cell r="AQ505">
            <v>4759742.1749999998</v>
          </cell>
          <cell r="AR505">
            <v>4.7471284506521376E-2</v>
          </cell>
          <cell r="AS505" t="str">
            <v>2003-FDC-001 through -013, 2005-FDC-015, 2006-FDC-004, 2007-FDC-003 through -005, 2007-OPS-430</v>
          </cell>
          <cell r="AT505">
            <v>0</v>
          </cell>
          <cell r="AU505" t="str">
            <v>*</v>
          </cell>
          <cell r="AW505" t="str">
            <v/>
          </cell>
          <cell r="AX505" t="str">
            <v>YES</v>
          </cell>
          <cell r="AY505" t="str">
            <v>Related to fire alarm, fire damper, shaft work described above.</v>
          </cell>
          <cell r="AZ505" t="str">
            <v>Shaft wall corrections still under construction with related fire damper repairs.  Projected completion by January 2009.</v>
          </cell>
          <cell r="BA505">
            <v>0</v>
          </cell>
          <cell r="BC505">
            <v>2870918.1</v>
          </cell>
          <cell r="BE505">
            <v>0</v>
          </cell>
          <cell r="BI505">
            <v>0</v>
          </cell>
          <cell r="BJ505">
            <v>0</v>
          </cell>
          <cell r="BK505">
            <v>0</v>
          </cell>
          <cell r="BL505">
            <v>0</v>
          </cell>
          <cell r="BM505">
            <v>0</v>
          </cell>
          <cell r="BN505" t="str">
            <v>Shaft wall corrections still under construction with related fire damper repairs.  Projected completion by January 2009.</v>
          </cell>
        </row>
        <row r="506">
          <cell r="B506" t="str">
            <v>2003-FDC-022</v>
          </cell>
          <cell r="C506" t="str">
            <v>Facilities Replacement (Multi-Year) FY03 C/O</v>
          </cell>
          <cell r="D506" t="str">
            <v>Facilities Replacement</v>
          </cell>
          <cell r="E506" t="str">
            <v>Endoscopy</v>
          </cell>
          <cell r="H506" t="str">
            <v>*</v>
          </cell>
          <cell r="I506" t="str">
            <v>Endoscopy (facilities &amp; eqpmt)</v>
          </cell>
          <cell r="J506">
            <v>199835.69</v>
          </cell>
          <cell r="K506">
            <v>105951.83</v>
          </cell>
          <cell r="L506">
            <v>9256.08</v>
          </cell>
          <cell r="M506">
            <v>461086.87</v>
          </cell>
          <cell r="N506">
            <v>167828.97</v>
          </cell>
          <cell r="O506">
            <v>35328.160000000003</v>
          </cell>
          <cell r="P506">
            <v>20499.490000000002</v>
          </cell>
          <cell r="Q506">
            <v>477780.07</v>
          </cell>
          <cell r="R506">
            <v>533607.72</v>
          </cell>
          <cell r="S506">
            <v>37193.86</v>
          </cell>
          <cell r="T506">
            <v>87555.54</v>
          </cell>
          <cell r="U506">
            <v>32459.24</v>
          </cell>
          <cell r="V506">
            <v>157208.63999999998</v>
          </cell>
          <cell r="W506">
            <v>31745.22</v>
          </cell>
          <cell r="X506">
            <v>24319.11</v>
          </cell>
          <cell r="Z506">
            <v>56064.33</v>
          </cell>
          <cell r="AD506">
            <v>0</v>
          </cell>
          <cell r="AE506">
            <v>746880.69</v>
          </cell>
          <cell r="AF506">
            <v>1146214.8900000001</v>
          </cell>
          <cell r="AG506">
            <v>17723377</v>
          </cell>
          <cell r="AH506">
            <v>16976496.309999999</v>
          </cell>
          <cell r="AI506">
            <v>16577162.109999999</v>
          </cell>
          <cell r="AJ506">
            <v>4.214099209196983E-2</v>
          </cell>
          <cell r="AK506">
            <v>2090174.33</v>
          </cell>
          <cell r="AL506">
            <v>18505502</v>
          </cell>
          <cell r="AM506">
            <v>6716889.616033487</v>
          </cell>
          <cell r="AN506">
            <v>5338830.6160334861</v>
          </cell>
          <cell r="AO506">
            <v>4591949.9260334857</v>
          </cell>
          <cell r="AP506">
            <v>4626715.2860334869</v>
          </cell>
          <cell r="AQ506">
            <v>11788612.383966513</v>
          </cell>
          <cell r="AR506">
            <v>0.36296716598304046</v>
          </cell>
          <cell r="AS506">
            <v>0</v>
          </cell>
          <cell r="AT506">
            <v>0</v>
          </cell>
          <cell r="AU506" t="str">
            <v>*</v>
          </cell>
          <cell r="AW506" t="str">
            <v/>
          </cell>
          <cell r="AX506" t="str">
            <v>YES</v>
          </cell>
          <cell r="AY506" t="str">
            <v>Construction started May 2008 and will run to May 2009</v>
          </cell>
          <cell r="BA506">
            <v>0</v>
          </cell>
          <cell r="BC506">
            <v>16577162.109999999</v>
          </cell>
          <cell r="BE506">
            <v>0</v>
          </cell>
          <cell r="BI506">
            <v>0</v>
          </cell>
          <cell r="BJ506">
            <v>0</v>
          </cell>
          <cell r="BK506">
            <v>0</v>
          </cell>
          <cell r="BL506">
            <v>0</v>
          </cell>
          <cell r="BM506">
            <v>0</v>
          </cell>
        </row>
        <row r="507">
          <cell r="B507" t="str">
            <v>2003-FDC-035</v>
          </cell>
          <cell r="C507" t="str">
            <v>Hosp. Routine Repl. FY03 C/O</v>
          </cell>
          <cell r="D507" t="str">
            <v>Hospital Replacement Budget</v>
          </cell>
          <cell r="E507" t="str">
            <v>Prior Years Routine Replacement</v>
          </cell>
          <cell r="H507" t="str">
            <v>*</v>
          </cell>
          <cell r="I507" t="str">
            <v>Stone Separation Proj. SB1953</v>
          </cell>
          <cell r="J507">
            <v>377032.68</v>
          </cell>
          <cell r="K507">
            <v>220551.53</v>
          </cell>
          <cell r="L507">
            <v>787298.45</v>
          </cell>
          <cell r="M507">
            <v>178281.93</v>
          </cell>
          <cell r="N507">
            <v>248393.31</v>
          </cell>
          <cell r="O507">
            <v>26610.49</v>
          </cell>
          <cell r="P507">
            <v>32911.29</v>
          </cell>
          <cell r="Q507">
            <v>-4361.76</v>
          </cell>
          <cell r="R507">
            <v>55160.02</v>
          </cell>
          <cell r="S507">
            <v>55548.57</v>
          </cell>
          <cell r="T507">
            <v>31998.55</v>
          </cell>
          <cell r="U507">
            <v>0.01</v>
          </cell>
          <cell r="V507">
            <v>87547.12999999999</v>
          </cell>
          <cell r="W507">
            <v>-0.01</v>
          </cell>
          <cell r="X507">
            <v>0</v>
          </cell>
          <cell r="Z507">
            <v>-0.01</v>
          </cell>
          <cell r="AD507">
            <v>0</v>
          </cell>
          <cell r="AE507">
            <v>142707.13999999998</v>
          </cell>
          <cell r="AF507">
            <v>142707.13999999998</v>
          </cell>
          <cell r="AG507">
            <v>591724</v>
          </cell>
          <cell r="AH507">
            <v>449016.86</v>
          </cell>
          <cell r="AI507">
            <v>449016.86</v>
          </cell>
          <cell r="AJ507">
            <v>0.241171796310442</v>
          </cell>
          <cell r="AK507">
            <v>1954265.0399999998</v>
          </cell>
          <cell r="AL507">
            <v>2237000</v>
          </cell>
          <cell r="AM507">
            <v>267603.38</v>
          </cell>
          <cell r="AN507">
            <v>73331.649999999994</v>
          </cell>
          <cell r="AO507">
            <v>-69375.489999999991</v>
          </cell>
          <cell r="AP507">
            <v>-1686661.6599999997</v>
          </cell>
          <cell r="AQ507">
            <v>1969396.62</v>
          </cell>
          <cell r="AR507">
            <v>0.11962600804649084</v>
          </cell>
          <cell r="AS507">
            <v>0</v>
          </cell>
          <cell r="AT507">
            <v>0</v>
          </cell>
          <cell r="AU507" t="str">
            <v>*</v>
          </cell>
          <cell r="AW507" t="str">
            <v/>
          </cell>
          <cell r="AX507" t="str">
            <v>NO</v>
          </cell>
          <cell r="BA507">
            <v>-449016.86</v>
          </cell>
          <cell r="BC507">
            <v>0</v>
          </cell>
          <cell r="BD507">
            <v>-449016.86</v>
          </cell>
          <cell r="BE507">
            <v>0</v>
          </cell>
          <cell r="BI507">
            <v>0</v>
          </cell>
          <cell r="BJ507">
            <v>-449016.86</v>
          </cell>
          <cell r="BK507">
            <v>0</v>
          </cell>
          <cell r="BL507">
            <v>449016.86</v>
          </cell>
          <cell r="BM507">
            <v>0</v>
          </cell>
        </row>
        <row r="508">
          <cell r="B508" t="str">
            <v>2003-RAD-010</v>
          </cell>
          <cell r="C508" t="str">
            <v>Hosp. Routine Repl. FY03 C/O</v>
          </cell>
          <cell r="D508" t="str">
            <v>Hospital Replacement Budget</v>
          </cell>
          <cell r="E508" t="str">
            <v>Prior Years Routine Replacement</v>
          </cell>
          <cell r="H508" t="str">
            <v>*</v>
          </cell>
          <cell r="I508" t="str">
            <v>Destination Digital/ H1311 XRD</v>
          </cell>
          <cell r="J508">
            <v>1849807.59</v>
          </cell>
          <cell r="K508">
            <v>757792.37</v>
          </cell>
          <cell r="L508">
            <v>500504.82</v>
          </cell>
          <cell r="M508">
            <v>10271.77</v>
          </cell>
          <cell r="N508">
            <v>595082.32999999996</v>
          </cell>
          <cell r="O508">
            <v>1130</v>
          </cell>
          <cell r="P508">
            <v>217181.8</v>
          </cell>
          <cell r="Q508">
            <v>2263.4</v>
          </cell>
          <cell r="R508">
            <v>220575.19999999998</v>
          </cell>
          <cell r="S508">
            <v>7502.2</v>
          </cell>
          <cell r="T508">
            <v>858771.6</v>
          </cell>
          <cell r="U508">
            <v>-9063.4</v>
          </cell>
          <cell r="V508">
            <v>857210.39999999991</v>
          </cell>
          <cell r="W508">
            <v>10709</v>
          </cell>
          <cell r="X508">
            <v>136246.32999999999</v>
          </cell>
          <cell r="Z508">
            <v>146955.32999999999</v>
          </cell>
          <cell r="AD508">
            <v>0</v>
          </cell>
          <cell r="AE508">
            <v>1224740.93</v>
          </cell>
          <cell r="AF508">
            <v>1791620.9100000001</v>
          </cell>
          <cell r="AG508">
            <v>4084872</v>
          </cell>
          <cell r="AH508">
            <v>2860131.0700000003</v>
          </cell>
          <cell r="AI508">
            <v>2293251.09</v>
          </cell>
          <cell r="AJ508">
            <v>0.29982357586724873</v>
          </cell>
          <cell r="AK508">
            <v>5505079.79</v>
          </cell>
          <cell r="AL508">
            <v>7251523</v>
          </cell>
          <cell r="AM508">
            <v>3408304.4249999998</v>
          </cell>
          <cell r="AN508">
            <v>337616</v>
          </cell>
          <cell r="AO508">
            <v>-887124.92999999993</v>
          </cell>
          <cell r="AP508">
            <v>-2096775.3650000002</v>
          </cell>
          <cell r="AQ508">
            <v>3843218.5750000002</v>
          </cell>
          <cell r="AR508">
            <v>0.47001222019153766</v>
          </cell>
          <cell r="AS508">
            <v>0</v>
          </cell>
          <cell r="AT508">
            <v>0</v>
          </cell>
          <cell r="AU508" t="str">
            <v>*</v>
          </cell>
          <cell r="AW508" t="str">
            <v/>
          </cell>
          <cell r="AX508" t="str">
            <v>YES</v>
          </cell>
          <cell r="AY508" t="str">
            <v>Construction to be complete by July 2008, pending change order claims may extend close-out</v>
          </cell>
          <cell r="BA508">
            <v>0</v>
          </cell>
          <cell r="BC508">
            <v>2293251.09</v>
          </cell>
          <cell r="BE508">
            <v>0</v>
          </cell>
          <cell r="BI508">
            <v>0</v>
          </cell>
          <cell r="BJ508">
            <v>0</v>
          </cell>
          <cell r="BK508">
            <v>0</v>
          </cell>
          <cell r="BL508">
            <v>0</v>
          </cell>
          <cell r="BM508">
            <v>0</v>
          </cell>
          <cell r="BN508" t="str">
            <v>Construction close-out delayed due to required repairs of mechnical ventilation system.  Occupancy anticipated by September 2008.</v>
          </cell>
        </row>
        <row r="509">
          <cell r="B509" t="str">
            <v>2004-FDC-002</v>
          </cell>
          <cell r="C509" t="str">
            <v>Hosp. Routine Repl. FY04 C/O</v>
          </cell>
          <cell r="D509" t="str">
            <v>Hospital Replacement Budget</v>
          </cell>
          <cell r="E509" t="str">
            <v>Prior Years Routine Replacement</v>
          </cell>
          <cell r="H509" t="str">
            <v>*</v>
          </cell>
          <cell r="I509" t="str">
            <v>Diagnostic Radiology</v>
          </cell>
          <cell r="K509">
            <v>9235</v>
          </cell>
          <cell r="L509">
            <v>39224.910000000003</v>
          </cell>
          <cell r="M509">
            <v>305553.61</v>
          </cell>
          <cell r="N509">
            <v>57462.51</v>
          </cell>
          <cell r="O509">
            <v>31631.360000000001</v>
          </cell>
          <cell r="P509">
            <v>13700</v>
          </cell>
          <cell r="Q509">
            <v>589.87</v>
          </cell>
          <cell r="R509">
            <v>45921.23</v>
          </cell>
          <cell r="S509">
            <v>6791.31</v>
          </cell>
          <cell r="T509">
            <v>3015.71</v>
          </cell>
          <cell r="U509">
            <v>664</v>
          </cell>
          <cell r="V509">
            <v>10471.02</v>
          </cell>
          <cell r="W509">
            <v>11010</v>
          </cell>
          <cell r="X509">
            <v>664.75</v>
          </cell>
          <cell r="Z509">
            <v>11674.75</v>
          </cell>
          <cell r="AD509">
            <v>0</v>
          </cell>
          <cell r="AE509">
            <v>68067</v>
          </cell>
          <cell r="AF509">
            <v>75434.080000000002</v>
          </cell>
          <cell r="AG509">
            <v>988523</v>
          </cell>
          <cell r="AH509">
            <v>920456</v>
          </cell>
          <cell r="AI509">
            <v>913088.92</v>
          </cell>
          <cell r="AJ509">
            <v>6.8857274944538471E-2</v>
          </cell>
          <cell r="AK509">
            <v>486910.11000000004</v>
          </cell>
          <cell r="AL509">
            <v>1400000</v>
          </cell>
          <cell r="AM509">
            <v>619665</v>
          </cell>
          <cell r="AN509">
            <v>5820</v>
          </cell>
          <cell r="AO509">
            <v>-62247</v>
          </cell>
          <cell r="AP509">
            <v>132754.88999999996</v>
          </cell>
          <cell r="AQ509">
            <v>780335</v>
          </cell>
          <cell r="AR509">
            <v>0.44261785714285712</v>
          </cell>
          <cell r="AS509">
            <v>0</v>
          </cell>
          <cell r="AT509">
            <v>0</v>
          </cell>
          <cell r="AU509" t="str">
            <v>*</v>
          </cell>
          <cell r="AW509" t="str">
            <v/>
          </cell>
          <cell r="AX509" t="str">
            <v>YES</v>
          </cell>
          <cell r="AY509" t="str">
            <v>Planning on-going now related to upgrade of distribution switchgear</v>
          </cell>
          <cell r="BA509">
            <v>0</v>
          </cell>
          <cell r="BC509">
            <v>913088.92</v>
          </cell>
          <cell r="BE509">
            <v>0</v>
          </cell>
          <cell r="BI509">
            <v>0</v>
          </cell>
          <cell r="BJ509">
            <v>0</v>
          </cell>
          <cell r="BK509">
            <v>0</v>
          </cell>
          <cell r="BL509">
            <v>0</v>
          </cell>
          <cell r="BM509">
            <v>0</v>
          </cell>
          <cell r="BN509" t="str">
            <v>Correct title for this project is Emergency power backup for Radiology North, Lab
and North ICU.  OSHPD permit is approved.  Start of construction pending completion of circuit and panel survey.  Project completion anticipated by August 2009.</v>
          </cell>
        </row>
        <row r="510">
          <cell r="B510" t="str">
            <v>2004-FDC-009</v>
          </cell>
          <cell r="C510" t="str">
            <v>Hosp. Routine Repl. FY04 C/O</v>
          </cell>
          <cell r="D510" t="str">
            <v>Hospital Replacement Budget</v>
          </cell>
          <cell r="E510" t="str">
            <v>Prior Years Routine Replacement</v>
          </cell>
          <cell r="H510" t="str">
            <v>*</v>
          </cell>
          <cell r="I510" t="str">
            <v>Cancer Center 3rd Floor</v>
          </cell>
          <cell r="K510">
            <v>2230</v>
          </cell>
          <cell r="L510">
            <v>2856737.27</v>
          </cell>
          <cell r="M510">
            <v>16060966.720000001</v>
          </cell>
          <cell r="N510">
            <v>19630168.82</v>
          </cell>
          <cell r="O510">
            <v>69897.03</v>
          </cell>
          <cell r="P510">
            <v>459617.54</v>
          </cell>
          <cell r="Q510">
            <v>89447.37</v>
          </cell>
          <cell r="R510">
            <v>618961.93999999994</v>
          </cell>
          <cell r="S510">
            <v>0</v>
          </cell>
          <cell r="T510">
            <v>66143.199999999997</v>
          </cell>
          <cell r="U510">
            <v>0</v>
          </cell>
          <cell r="V510">
            <v>66143.199999999997</v>
          </cell>
          <cell r="W510">
            <v>0</v>
          </cell>
          <cell r="X510">
            <v>0</v>
          </cell>
          <cell r="Z510">
            <v>0</v>
          </cell>
          <cell r="AD510">
            <v>0</v>
          </cell>
          <cell r="AE510">
            <v>685105.1399999999</v>
          </cell>
          <cell r="AF510">
            <v>685105.1399999999</v>
          </cell>
          <cell r="AG510">
            <v>1090457</v>
          </cell>
          <cell r="AH510">
            <v>405351.8600000001</v>
          </cell>
          <cell r="AI510">
            <v>405351.8600000001</v>
          </cell>
          <cell r="AJ510">
            <v>0.62827341197314512</v>
          </cell>
          <cell r="AK510">
            <v>39235207.950000003</v>
          </cell>
          <cell r="AL510">
            <v>43252230</v>
          </cell>
          <cell r="AM510">
            <v>38847299.343334608</v>
          </cell>
          <cell r="AN510">
            <v>184736.495</v>
          </cell>
          <cell r="AO510">
            <v>-500368.6449999999</v>
          </cell>
          <cell r="AP510">
            <v>-387908.6066653952</v>
          </cell>
          <cell r="AQ510">
            <v>4404930.6566653922</v>
          </cell>
          <cell r="AR510">
            <v>0.89815714341976371</v>
          </cell>
          <cell r="AS510">
            <v>0</v>
          </cell>
          <cell r="AT510">
            <v>0</v>
          </cell>
          <cell r="AU510" t="str">
            <v>*</v>
          </cell>
          <cell r="AW510" t="str">
            <v/>
          </cell>
          <cell r="AX510" t="str">
            <v>YES</v>
          </cell>
          <cell r="AY510" t="str">
            <v>One remaining PO for C-Arm purchase to be executed due to certification delay.</v>
          </cell>
          <cell r="BA510">
            <v>0</v>
          </cell>
          <cell r="BC510">
            <v>405351.8600000001</v>
          </cell>
          <cell r="BE510">
            <v>0</v>
          </cell>
          <cell r="BI510">
            <v>0</v>
          </cell>
          <cell r="BJ510">
            <v>0</v>
          </cell>
          <cell r="BK510">
            <v>0</v>
          </cell>
          <cell r="BL510">
            <v>0</v>
          </cell>
          <cell r="BM510">
            <v>0</v>
          </cell>
          <cell r="BN510" t="str">
            <v xml:space="preserve"> PR M0069989 in amount of $433,000 originially opened on 2003-RAD-010.  C-Arm to be reissued under 2004-FDC-009. Carryover for C-Arm only. (Project closed per Carlos.)</v>
          </cell>
        </row>
        <row r="511">
          <cell r="B511" t="str">
            <v>2004-OPS-005</v>
          </cell>
          <cell r="C511" t="str">
            <v>Hosp. Routine Repl. FY04 C/O</v>
          </cell>
          <cell r="D511" t="str">
            <v>Hospital Replacement Budget</v>
          </cell>
          <cell r="E511" t="str">
            <v>Prior Years Routine Replacement</v>
          </cell>
          <cell r="H511" t="str">
            <v>*</v>
          </cell>
          <cell r="I511" t="str">
            <v>Cytology</v>
          </cell>
          <cell r="K511">
            <v>0</v>
          </cell>
          <cell r="L511">
            <v>50469.08</v>
          </cell>
          <cell r="M511">
            <v>1250</v>
          </cell>
          <cell r="N511">
            <v>0</v>
          </cell>
          <cell r="O511">
            <v>0</v>
          </cell>
          <cell r="P511">
            <v>0</v>
          </cell>
          <cell r="Q511">
            <v>0</v>
          </cell>
          <cell r="R511">
            <v>0</v>
          </cell>
          <cell r="S511">
            <v>0</v>
          </cell>
          <cell r="T511">
            <v>0</v>
          </cell>
          <cell r="U511">
            <v>0</v>
          </cell>
          <cell r="V511">
            <v>0</v>
          </cell>
          <cell r="W511">
            <v>0</v>
          </cell>
          <cell r="X511">
            <v>0</v>
          </cell>
          <cell r="Z511">
            <v>0</v>
          </cell>
          <cell r="AD511">
            <v>0</v>
          </cell>
          <cell r="AE511">
            <v>0</v>
          </cell>
          <cell r="AF511">
            <v>0</v>
          </cell>
          <cell r="AG511">
            <v>120281</v>
          </cell>
          <cell r="AH511">
            <v>120281</v>
          </cell>
          <cell r="AI511">
            <v>120281</v>
          </cell>
          <cell r="AJ511">
            <v>0</v>
          </cell>
          <cell r="AK511">
            <v>51719.08</v>
          </cell>
          <cell r="AL511">
            <v>172000</v>
          </cell>
          <cell r="AM511">
            <v>0</v>
          </cell>
          <cell r="AO511">
            <v>0</v>
          </cell>
          <cell r="AP511">
            <v>-51719.08</v>
          </cell>
          <cell r="AQ511">
            <v>172000</v>
          </cell>
          <cell r="AR511">
            <v>0</v>
          </cell>
          <cell r="AS511">
            <v>0</v>
          </cell>
          <cell r="AT511">
            <v>0</v>
          </cell>
          <cell r="AU511" t="str">
            <v>*</v>
          </cell>
          <cell r="AW511" t="str">
            <v>No PRs</v>
          </cell>
          <cell r="AX511" t="str">
            <v>no</v>
          </cell>
          <cell r="AY511" t="str">
            <v>At OSHPD for permit review</v>
          </cell>
          <cell r="AZ511" t="str">
            <v>per Carlos 08/18/08 msg, project is cancelled.</v>
          </cell>
          <cell r="BA511">
            <v>-120281</v>
          </cell>
          <cell r="BC511">
            <v>0</v>
          </cell>
          <cell r="BD511">
            <v>-120281</v>
          </cell>
          <cell r="BE511">
            <v>0</v>
          </cell>
          <cell r="BI511">
            <v>0</v>
          </cell>
          <cell r="BJ511">
            <v>-120281</v>
          </cell>
          <cell r="BK511">
            <v>0</v>
          </cell>
          <cell r="BL511">
            <v>120281</v>
          </cell>
          <cell r="BM511">
            <v>0</v>
          </cell>
          <cell r="BN511" t="str">
            <v>Project cancelled - no carryover required. Per Carlos</v>
          </cell>
        </row>
        <row r="512">
          <cell r="B512" t="str">
            <v>2004-RAD-001</v>
          </cell>
          <cell r="C512" t="str">
            <v>Facilities Replacement (Multi-Year) FY04 C/O</v>
          </cell>
          <cell r="D512" t="str">
            <v>Facilities Replacement</v>
          </cell>
          <cell r="E512" t="str">
            <v>Nuclear Med</v>
          </cell>
          <cell r="H512" t="str">
            <v>*</v>
          </cell>
          <cell r="I512" t="str">
            <v>Nuclear Med</v>
          </cell>
          <cell r="K512">
            <v>377008.3</v>
          </cell>
          <cell r="L512">
            <v>483199.89</v>
          </cell>
          <cell r="M512">
            <v>2501727.1</v>
          </cell>
          <cell r="N512">
            <v>67301.53</v>
          </cell>
          <cell r="O512">
            <v>28595.37</v>
          </cell>
          <cell r="P512">
            <v>35187.760000000002</v>
          </cell>
          <cell r="Q512">
            <v>-4865.49</v>
          </cell>
          <cell r="R512">
            <v>58917.640000000007</v>
          </cell>
          <cell r="S512">
            <v>54949.86</v>
          </cell>
          <cell r="T512">
            <v>56273.61</v>
          </cell>
          <cell r="U512">
            <v>50059.92</v>
          </cell>
          <cell r="V512">
            <v>161283.39000000001</v>
          </cell>
          <cell r="W512">
            <v>743488.37</v>
          </cell>
          <cell r="X512">
            <v>440030.71999999997</v>
          </cell>
          <cell r="Z512">
            <v>1183519.0899999999</v>
          </cell>
          <cell r="AD512">
            <v>0</v>
          </cell>
          <cell r="AE512">
            <v>1403720.1199999999</v>
          </cell>
          <cell r="AF512">
            <v>2348822.4500000002</v>
          </cell>
          <cell r="AG512">
            <v>17658568</v>
          </cell>
          <cell r="AH512">
            <v>16254847.880000001</v>
          </cell>
          <cell r="AI512">
            <v>15309745.550000001</v>
          </cell>
          <cell r="AJ512">
            <v>7.9492296317572292E-2</v>
          </cell>
          <cell r="AK512">
            <v>5778059.2699999996</v>
          </cell>
          <cell r="AL512">
            <v>19844000</v>
          </cell>
          <cell r="AM512">
            <v>2595516.8495578538</v>
          </cell>
          <cell r="AN512">
            <v>868617.04955785384</v>
          </cell>
          <cell r="AO512">
            <v>-535103.07044214604</v>
          </cell>
          <cell r="AP512">
            <v>-3182542.4204421458</v>
          </cell>
          <cell r="AQ512">
            <v>17248483.150442146</v>
          </cell>
          <cell r="AR512">
            <v>0.13079605168100453</v>
          </cell>
          <cell r="AS512">
            <v>0</v>
          </cell>
          <cell r="AT512">
            <v>0</v>
          </cell>
          <cell r="AU512" t="str">
            <v>*</v>
          </cell>
          <cell r="AW512" t="str">
            <v/>
          </cell>
          <cell r="AX512" t="str">
            <v>YES</v>
          </cell>
          <cell r="AY512" t="str">
            <v>Construction is scheduled to start November 2008</v>
          </cell>
          <cell r="BA512">
            <v>0</v>
          </cell>
          <cell r="BC512">
            <v>15309745.550000001</v>
          </cell>
          <cell r="BE512">
            <v>0</v>
          </cell>
          <cell r="BI512">
            <v>0</v>
          </cell>
          <cell r="BJ512">
            <v>0</v>
          </cell>
          <cell r="BK512">
            <v>0</v>
          </cell>
          <cell r="BL512">
            <v>0</v>
          </cell>
          <cell r="BM512">
            <v>0</v>
          </cell>
        </row>
        <row r="513">
          <cell r="B513" t="str">
            <v>2004-STG-003</v>
          </cell>
          <cell r="C513" t="str">
            <v>Hosp. Routine Repl. FY04 C/O</v>
          </cell>
          <cell r="D513" t="str">
            <v>Hospital Replacement Budget</v>
          </cell>
          <cell r="E513" t="str">
            <v>Prior Years Routine Replacement</v>
          </cell>
          <cell r="H513" t="str">
            <v>*</v>
          </cell>
          <cell r="I513" t="str">
            <v>Clinical Lab Services-Hillview</v>
          </cell>
          <cell r="K513">
            <v>2304767.66</v>
          </cell>
          <cell r="L513">
            <v>2602312.41</v>
          </cell>
          <cell r="M513">
            <v>9478185.5099999998</v>
          </cell>
          <cell r="N513">
            <v>2424143.2000000002</v>
          </cell>
          <cell r="O513">
            <v>220011.61</v>
          </cell>
          <cell r="P513">
            <v>11895.78</v>
          </cell>
          <cell r="Q513">
            <v>481158.75</v>
          </cell>
          <cell r="R513">
            <v>713066.14</v>
          </cell>
          <cell r="S513">
            <v>5412.5</v>
          </cell>
          <cell r="T513">
            <v>0</v>
          </cell>
          <cell r="U513">
            <v>0</v>
          </cell>
          <cell r="V513">
            <v>5412.5</v>
          </cell>
          <cell r="W513">
            <v>8118.77</v>
          </cell>
          <cell r="X513">
            <v>6086.51</v>
          </cell>
          <cell r="Z513">
            <v>14205.28</v>
          </cell>
          <cell r="AD513">
            <v>0</v>
          </cell>
          <cell r="AE513">
            <v>732683.92</v>
          </cell>
          <cell r="AF513">
            <v>559738.45000000007</v>
          </cell>
          <cell r="AG513">
            <v>2962718</v>
          </cell>
          <cell r="AH513">
            <v>2230034.08</v>
          </cell>
          <cell r="AI513">
            <v>2402979.5499999998</v>
          </cell>
          <cell r="AJ513">
            <v>0.24730126863238419</v>
          </cell>
          <cell r="AK513">
            <v>17369147.23</v>
          </cell>
          <cell r="AL513">
            <v>21248613</v>
          </cell>
          <cell r="AM513">
            <v>20581228.068075012</v>
          </cell>
          <cell r="AN513">
            <v>532094</v>
          </cell>
          <cell r="AO513">
            <v>-200589.92000000004</v>
          </cell>
          <cell r="AP513">
            <v>3212080.838075012</v>
          </cell>
          <cell r="AQ513">
            <v>667384.93192498758</v>
          </cell>
          <cell r="AR513">
            <v>0.96859160021762425</v>
          </cell>
          <cell r="AS513">
            <v>0</v>
          </cell>
          <cell r="AT513">
            <v>0</v>
          </cell>
          <cell r="AU513" t="str">
            <v>*</v>
          </cell>
          <cell r="AW513" t="str">
            <v/>
          </cell>
          <cell r="AX513" t="str">
            <v>NO</v>
          </cell>
          <cell r="BA513">
            <v>-2230034.08</v>
          </cell>
          <cell r="BC513">
            <v>0</v>
          </cell>
          <cell r="BD513">
            <v>-2402979.5499999998</v>
          </cell>
          <cell r="BE513">
            <v>0</v>
          </cell>
          <cell r="BH513">
            <v>2963608.9680750072</v>
          </cell>
          <cell r="BI513">
            <v>0</v>
          </cell>
          <cell r="BJ513">
            <v>-2402979.5499999998</v>
          </cell>
          <cell r="BK513">
            <v>2963608.9680750072</v>
          </cell>
          <cell r="BL513">
            <v>2402979.5499999998</v>
          </cell>
          <cell r="BM513">
            <v>0</v>
          </cell>
          <cell r="BN513" t="str">
            <v>Carryover remaining commitments after LTD spending or cancel Pos</v>
          </cell>
        </row>
        <row r="514">
          <cell r="B514" t="str">
            <v>2005-FDC-001</v>
          </cell>
          <cell r="C514" t="str">
            <v>Hosp. Routine Repl. FY05 C/O</v>
          </cell>
          <cell r="D514" t="str">
            <v>Hospital Replacement Budget</v>
          </cell>
          <cell r="E514" t="str">
            <v>Prior Years Routine Replacement</v>
          </cell>
          <cell r="H514" t="str">
            <v>*</v>
          </cell>
          <cell r="I514" t="str">
            <v>Facilities Contingency</v>
          </cell>
          <cell r="L514">
            <v>954718.3</v>
          </cell>
          <cell r="M514">
            <v>1104417.99</v>
          </cell>
          <cell r="N514">
            <v>649635.15</v>
          </cell>
          <cell r="O514">
            <v>17540.849999999999</v>
          </cell>
          <cell r="P514">
            <v>87640.07</v>
          </cell>
          <cell r="Q514">
            <v>30171.200000000001</v>
          </cell>
          <cell r="R514">
            <v>135352.12000000002</v>
          </cell>
          <cell r="S514">
            <v>-3052.69</v>
          </cell>
          <cell r="T514">
            <v>14048.37</v>
          </cell>
          <cell r="U514">
            <v>498</v>
          </cell>
          <cell r="V514">
            <v>11493.68</v>
          </cell>
          <cell r="W514">
            <v>0</v>
          </cell>
          <cell r="X514">
            <v>-413</v>
          </cell>
          <cell r="Z514">
            <v>-413</v>
          </cell>
          <cell r="AD514">
            <v>0</v>
          </cell>
          <cell r="AE514">
            <v>146432.80000000002</v>
          </cell>
          <cell r="AF514">
            <v>141332.80000000002</v>
          </cell>
          <cell r="AG514">
            <v>0</v>
          </cell>
          <cell r="AH514">
            <v>-146432.80000000002</v>
          </cell>
          <cell r="AI514">
            <v>-141332.80000000002</v>
          </cell>
          <cell r="AJ514" t="str">
            <v>n/a</v>
          </cell>
          <cell r="AK514">
            <v>2850104.2399999998</v>
          </cell>
          <cell r="AL514">
            <v>0</v>
          </cell>
          <cell r="AM514">
            <v>2922550.7115749996</v>
          </cell>
          <cell r="AN514">
            <v>2637</v>
          </cell>
          <cell r="AO514">
            <v>-143795.80000000002</v>
          </cell>
          <cell r="AP514">
            <v>72446.471574999858</v>
          </cell>
          <cell r="AQ514">
            <v>0</v>
          </cell>
          <cell r="AR514" t="str">
            <v>n/a</v>
          </cell>
          <cell r="AS514" t="str">
            <v>2007-FDC-405; 2007-FDC-404; 2007-FDC-008</v>
          </cell>
          <cell r="AT514" t="str">
            <v>Budget for Activity 200552B was approved for $3,762 on funding source 2007-FDC-405.  Budget for Activity 200716 was approved for $10,698 on funding source 2007-FDC-404.</v>
          </cell>
          <cell r="AU514" t="str">
            <v>*</v>
          </cell>
          <cell r="AW514" t="str">
            <v/>
          </cell>
          <cell r="AX514" t="str">
            <v>NO</v>
          </cell>
          <cell r="BA514">
            <v>146432.80000000002</v>
          </cell>
          <cell r="BC514">
            <v>0</v>
          </cell>
          <cell r="BD514">
            <v>0</v>
          </cell>
          <cell r="BE514">
            <v>0</v>
          </cell>
          <cell r="BI514">
            <v>-141332.80000000002</v>
          </cell>
          <cell r="BJ514">
            <v>141332.80000000002</v>
          </cell>
          <cell r="BK514">
            <v>0</v>
          </cell>
          <cell r="BL514">
            <v>-141332.80000000002</v>
          </cell>
          <cell r="BM514">
            <v>-141332.80000000002</v>
          </cell>
          <cell r="BN514" t="str">
            <v>Carryover remaining commitments after LTD spending or cancel Pos</v>
          </cell>
        </row>
        <row r="515">
          <cell r="B515" t="str">
            <v>2005-FDC-002</v>
          </cell>
          <cell r="C515" t="str">
            <v>Hosp. Routine Repl. FY05 C/O</v>
          </cell>
          <cell r="D515" t="str">
            <v>Hospital Replacement Budget</v>
          </cell>
          <cell r="E515" t="str">
            <v>Prior Years Routine Replacement</v>
          </cell>
          <cell r="H515" t="str">
            <v>*</v>
          </cell>
          <cell r="I515" t="str">
            <v>Upgrade Fuji Room H1309</v>
          </cell>
          <cell r="L515">
            <v>40355</v>
          </cell>
          <cell r="M515">
            <v>510.5</v>
          </cell>
          <cell r="N515">
            <v>81685.94</v>
          </cell>
          <cell r="O515">
            <v>1383</v>
          </cell>
          <cell r="P515">
            <v>223160.28</v>
          </cell>
          <cell r="Q515">
            <v>13316.82</v>
          </cell>
          <cell r="R515">
            <v>237860.1</v>
          </cell>
          <cell r="S515">
            <v>8779.5</v>
          </cell>
          <cell r="T515">
            <v>239285.75</v>
          </cell>
          <cell r="U515">
            <v>961.8</v>
          </cell>
          <cell r="V515">
            <v>249027.05</v>
          </cell>
          <cell r="W515">
            <v>10111.5</v>
          </cell>
          <cell r="X515">
            <v>53452.44</v>
          </cell>
          <cell r="Z515">
            <v>63563.94</v>
          </cell>
          <cell r="AD515">
            <v>0</v>
          </cell>
          <cell r="AE515">
            <v>550451.09000000008</v>
          </cell>
          <cell r="AF515">
            <v>550451.09</v>
          </cell>
          <cell r="AG515">
            <v>699795</v>
          </cell>
          <cell r="AH515">
            <v>149343.90999999992</v>
          </cell>
          <cell r="AI515">
            <v>149343.91000000003</v>
          </cell>
          <cell r="AJ515">
            <v>0.78658905822419434</v>
          </cell>
          <cell r="AK515">
            <v>673002.53</v>
          </cell>
          <cell r="AL515">
            <v>822346</v>
          </cell>
          <cell r="AM515">
            <v>689255.25624999998</v>
          </cell>
          <cell r="AN515">
            <v>83919.1</v>
          </cell>
          <cell r="AO515">
            <v>-466531.99000000011</v>
          </cell>
          <cell r="AP515">
            <v>16252.726249999949</v>
          </cell>
          <cell r="AQ515">
            <v>133090.74375000002</v>
          </cell>
          <cell r="AR515">
            <v>0.83815724311907636</v>
          </cell>
          <cell r="AS515">
            <v>0</v>
          </cell>
          <cell r="AT515">
            <v>0</v>
          </cell>
          <cell r="AU515" t="str">
            <v>*</v>
          </cell>
          <cell r="AW515" t="str">
            <v/>
          </cell>
          <cell r="AX515" t="str">
            <v>NO</v>
          </cell>
          <cell r="BA515">
            <v>-149343.90999999992</v>
          </cell>
          <cell r="BC515">
            <v>0</v>
          </cell>
          <cell r="BD515">
            <v>-149343.91000000003</v>
          </cell>
          <cell r="BE515">
            <v>0</v>
          </cell>
          <cell r="BI515">
            <v>0</v>
          </cell>
          <cell r="BJ515">
            <v>-149343.91000000003</v>
          </cell>
          <cell r="BK515">
            <v>0</v>
          </cell>
          <cell r="BL515">
            <v>149343.91000000003</v>
          </cell>
          <cell r="BM515">
            <v>0</v>
          </cell>
          <cell r="BN515" t="str">
            <v>Carryover remaining commitments after LTD spending or cancel Pos</v>
          </cell>
        </row>
        <row r="516">
          <cell r="B516" t="str">
            <v>2005-FDC-003</v>
          </cell>
          <cell r="C516" t="str">
            <v>Hosp. Routine Repl. FY05 C/O</v>
          </cell>
          <cell r="D516" t="str">
            <v>Hospital Replacement Budget</v>
          </cell>
          <cell r="E516" t="str">
            <v>Prior Years Routine Replacement</v>
          </cell>
          <cell r="H516" t="str">
            <v>*</v>
          </cell>
          <cell r="I516" t="str">
            <v>3T MR replacement (Planning)</v>
          </cell>
          <cell r="L516">
            <v>0</v>
          </cell>
          <cell r="M516">
            <v>0</v>
          </cell>
          <cell r="N516">
            <v>0</v>
          </cell>
          <cell r="O516">
            <v>0</v>
          </cell>
          <cell r="P516">
            <v>0</v>
          </cell>
          <cell r="Q516">
            <v>0</v>
          </cell>
          <cell r="R516">
            <v>0</v>
          </cell>
          <cell r="S516">
            <v>0</v>
          </cell>
          <cell r="T516">
            <v>0</v>
          </cell>
          <cell r="U516">
            <v>0</v>
          </cell>
          <cell r="V516">
            <v>0</v>
          </cell>
          <cell r="W516">
            <v>0</v>
          </cell>
          <cell r="X516">
            <v>0</v>
          </cell>
          <cell r="Z516">
            <v>0</v>
          </cell>
          <cell r="AD516">
            <v>0</v>
          </cell>
          <cell r="AE516">
            <v>0</v>
          </cell>
          <cell r="AF516">
            <v>0</v>
          </cell>
          <cell r="AG516">
            <v>1200000</v>
          </cell>
          <cell r="AH516">
            <v>1200000</v>
          </cell>
          <cell r="AI516">
            <v>1200000</v>
          </cell>
          <cell r="AJ516">
            <v>0</v>
          </cell>
          <cell r="AK516">
            <v>0</v>
          </cell>
          <cell r="AL516">
            <v>1200000</v>
          </cell>
          <cell r="AM516">
            <v>0</v>
          </cell>
          <cell r="AO516">
            <v>0</v>
          </cell>
          <cell r="AP516">
            <v>0</v>
          </cell>
          <cell r="AQ516">
            <v>1200000</v>
          </cell>
          <cell r="AR516">
            <v>0</v>
          </cell>
          <cell r="AS516">
            <v>0</v>
          </cell>
          <cell r="AT516">
            <v>0</v>
          </cell>
          <cell r="AU516" t="str">
            <v>*</v>
          </cell>
          <cell r="AW516" t="str">
            <v>No PRs</v>
          </cell>
          <cell r="AX516" t="str">
            <v>YES</v>
          </cell>
          <cell r="AY516" t="str">
            <v>Design underway for project.</v>
          </cell>
          <cell r="AZ516" t="str">
            <v>Design work starting on revised scope for 3T project.  Design and permitting will continue through FY09.</v>
          </cell>
          <cell r="BA516">
            <v>0</v>
          </cell>
          <cell r="BC516">
            <v>1200000</v>
          </cell>
          <cell r="BE516">
            <v>0</v>
          </cell>
          <cell r="BI516">
            <v>0</v>
          </cell>
          <cell r="BJ516">
            <v>0</v>
          </cell>
          <cell r="BK516">
            <v>0</v>
          </cell>
          <cell r="BL516">
            <v>0</v>
          </cell>
          <cell r="BM516">
            <v>0</v>
          </cell>
          <cell r="BN516" t="str">
            <v>Design work starting on revised scope for 3T project.  Design and permitting will continue through FY09.</v>
          </cell>
        </row>
        <row r="517">
          <cell r="B517" t="str">
            <v>2005-FDC-009</v>
          </cell>
          <cell r="C517" t="str">
            <v>Hosp. Routine Repl. FY05 C/O</v>
          </cell>
          <cell r="D517" t="str">
            <v>Hospital Replacement Budget</v>
          </cell>
          <cell r="E517" t="str">
            <v>Prior Years Routine Replacement</v>
          </cell>
          <cell r="H517" t="str">
            <v>*</v>
          </cell>
          <cell r="I517" t="str">
            <v>Package X-Ray - mail room move</v>
          </cell>
          <cell r="L517">
            <v>910</v>
          </cell>
          <cell r="M517">
            <v>7504.5</v>
          </cell>
          <cell r="N517">
            <v>0</v>
          </cell>
          <cell r="O517">
            <v>0</v>
          </cell>
          <cell r="P517">
            <v>0</v>
          </cell>
          <cell r="Q517">
            <v>0</v>
          </cell>
          <cell r="R517">
            <v>0</v>
          </cell>
          <cell r="S517">
            <v>0</v>
          </cell>
          <cell r="T517">
            <v>0</v>
          </cell>
          <cell r="U517">
            <v>0</v>
          </cell>
          <cell r="V517">
            <v>0</v>
          </cell>
          <cell r="W517">
            <v>0</v>
          </cell>
          <cell r="X517">
            <v>0</v>
          </cell>
          <cell r="Z517">
            <v>0</v>
          </cell>
          <cell r="AD517">
            <v>0</v>
          </cell>
          <cell r="AE517">
            <v>0</v>
          </cell>
          <cell r="AF517">
            <v>0</v>
          </cell>
          <cell r="AG517">
            <v>69328</v>
          </cell>
          <cell r="AH517">
            <v>69328</v>
          </cell>
          <cell r="AI517">
            <v>69328</v>
          </cell>
          <cell r="AJ517">
            <v>0</v>
          </cell>
          <cell r="AK517">
            <v>8414.5</v>
          </cell>
          <cell r="AL517">
            <v>77742</v>
          </cell>
          <cell r="AM517">
            <v>0</v>
          </cell>
          <cell r="AO517">
            <v>0</v>
          </cell>
          <cell r="AP517">
            <v>-8414.5</v>
          </cell>
          <cell r="AQ517">
            <v>77742</v>
          </cell>
          <cell r="AR517">
            <v>0</v>
          </cell>
          <cell r="AS517">
            <v>0</v>
          </cell>
          <cell r="AT517">
            <v>0</v>
          </cell>
          <cell r="AU517" t="str">
            <v>*</v>
          </cell>
          <cell r="AW517" t="str">
            <v>No PRs</v>
          </cell>
          <cell r="AX517" t="str">
            <v>YES</v>
          </cell>
          <cell r="AY517" t="str">
            <v>This is tied to the ED Remodel project now at OSHPD</v>
          </cell>
          <cell r="BA517">
            <v>0</v>
          </cell>
          <cell r="BC517">
            <v>69328</v>
          </cell>
          <cell r="BE517">
            <v>0</v>
          </cell>
          <cell r="BI517">
            <v>0</v>
          </cell>
          <cell r="BJ517">
            <v>0</v>
          </cell>
          <cell r="BK517">
            <v>0</v>
          </cell>
          <cell r="BL517">
            <v>0</v>
          </cell>
          <cell r="BM517">
            <v>0</v>
          </cell>
          <cell r="BN517" t="str">
            <v>Upon review, this project relates to mail room x-ray equipment, unrelated to ED security project.  Not a D+C project.  Status not determined. Possible transfer to Palmquist.</v>
          </cell>
        </row>
        <row r="518">
          <cell r="B518" t="str">
            <v>2005-FDC-010</v>
          </cell>
          <cell r="C518" t="str">
            <v>Hosp. Routine Repl. FY05 C/O</v>
          </cell>
          <cell r="D518" t="str">
            <v>Hospital Replacement Budget</v>
          </cell>
          <cell r="E518" t="str">
            <v>Prior Years Routine Replacement</v>
          </cell>
          <cell r="H518" t="str">
            <v>*</v>
          </cell>
          <cell r="I518" t="str">
            <v>Package X-Ray installation</v>
          </cell>
          <cell r="L518">
            <v>46171.87</v>
          </cell>
          <cell r="M518">
            <v>0</v>
          </cell>
          <cell r="N518">
            <v>0</v>
          </cell>
          <cell r="O518">
            <v>0</v>
          </cell>
          <cell r="P518">
            <v>0</v>
          </cell>
          <cell r="Q518">
            <v>0</v>
          </cell>
          <cell r="R518">
            <v>0</v>
          </cell>
          <cell r="S518">
            <v>0</v>
          </cell>
          <cell r="T518">
            <v>0</v>
          </cell>
          <cell r="U518">
            <v>0</v>
          </cell>
          <cell r="V518">
            <v>0</v>
          </cell>
          <cell r="W518">
            <v>0</v>
          </cell>
          <cell r="X518">
            <v>0</v>
          </cell>
          <cell r="Z518">
            <v>0</v>
          </cell>
          <cell r="AD518">
            <v>0</v>
          </cell>
          <cell r="AE518">
            <v>0</v>
          </cell>
          <cell r="AF518">
            <v>0</v>
          </cell>
          <cell r="AG518">
            <v>7358</v>
          </cell>
          <cell r="AH518">
            <v>7358</v>
          </cell>
          <cell r="AI518">
            <v>7358</v>
          </cell>
          <cell r="AJ518">
            <v>0</v>
          </cell>
          <cell r="AK518">
            <v>46171.87</v>
          </cell>
          <cell r="AL518">
            <v>53530</v>
          </cell>
          <cell r="AM518">
            <v>46007.285000000003</v>
          </cell>
          <cell r="AO518">
            <v>0</v>
          </cell>
          <cell r="AP518">
            <v>-164.58499999999913</v>
          </cell>
          <cell r="AQ518">
            <v>7522.7149999999965</v>
          </cell>
          <cell r="AR518">
            <v>0.85946730805155991</v>
          </cell>
          <cell r="AS518">
            <v>0</v>
          </cell>
          <cell r="AT518">
            <v>0</v>
          </cell>
          <cell r="AU518" t="str">
            <v>*</v>
          </cell>
          <cell r="AW518" t="str">
            <v/>
          </cell>
          <cell r="AX518" t="str">
            <v>YES</v>
          </cell>
          <cell r="AY518" t="str">
            <v>This is tied to the ED Remodel project now at OSHPD</v>
          </cell>
          <cell r="BA518">
            <v>0</v>
          </cell>
          <cell r="BC518">
            <v>7358</v>
          </cell>
          <cell r="BE518">
            <v>0</v>
          </cell>
          <cell r="BI518">
            <v>0</v>
          </cell>
          <cell r="BJ518">
            <v>0</v>
          </cell>
          <cell r="BK518">
            <v>0</v>
          </cell>
          <cell r="BL518">
            <v>0</v>
          </cell>
          <cell r="BM518">
            <v>0</v>
          </cell>
          <cell r="BN518" t="str">
            <v>Upon review, this project relates to mail room x-ray equipment, unrelated to ED Security project.  Not a D+C project.  Status not determined.Possible transfer to Palmquist.</v>
          </cell>
        </row>
        <row r="519">
          <cell r="B519" t="str">
            <v>2005-FDC-014</v>
          </cell>
          <cell r="C519" t="str">
            <v>Hosp. Routine Repl. FY05 C/O</v>
          </cell>
          <cell r="D519" t="str">
            <v>Hospital Replacement Budget</v>
          </cell>
          <cell r="E519" t="str">
            <v>Prior Years Routine Replacement</v>
          </cell>
          <cell r="H519" t="str">
            <v>*</v>
          </cell>
          <cell r="I519" t="str">
            <v>SB 1953, NPC3 Correction</v>
          </cell>
          <cell r="L519">
            <v>30087.360000000001</v>
          </cell>
          <cell r="M519">
            <v>310313.86</v>
          </cell>
          <cell r="N519">
            <v>18101.52</v>
          </cell>
          <cell r="O519">
            <v>0</v>
          </cell>
          <cell r="P519">
            <v>0</v>
          </cell>
          <cell r="Q519">
            <v>0</v>
          </cell>
          <cell r="R519">
            <v>0</v>
          </cell>
          <cell r="S519">
            <v>83</v>
          </cell>
          <cell r="T519">
            <v>512</v>
          </cell>
          <cell r="U519">
            <v>0</v>
          </cell>
          <cell r="V519">
            <v>595</v>
          </cell>
          <cell r="W519">
            <v>0</v>
          </cell>
          <cell r="X519">
            <v>0</v>
          </cell>
          <cell r="Z519">
            <v>0</v>
          </cell>
          <cell r="AD519">
            <v>0</v>
          </cell>
          <cell r="AE519">
            <v>595</v>
          </cell>
          <cell r="AF519">
            <v>595</v>
          </cell>
          <cell r="AG519">
            <v>758497</v>
          </cell>
          <cell r="AH519">
            <v>757902</v>
          </cell>
          <cell r="AI519">
            <v>757902</v>
          </cell>
          <cell r="AJ519">
            <v>7.8444608218621828E-4</v>
          </cell>
          <cell r="AK519">
            <v>359097.74</v>
          </cell>
          <cell r="AL519">
            <v>1117000</v>
          </cell>
          <cell r="AM519">
            <v>500231</v>
          </cell>
          <cell r="AN519">
            <v>166</v>
          </cell>
          <cell r="AO519">
            <v>-429</v>
          </cell>
          <cell r="AP519">
            <v>141133.26</v>
          </cell>
          <cell r="AQ519">
            <v>616769</v>
          </cell>
          <cell r="AR519">
            <v>0.44783437779767232</v>
          </cell>
          <cell r="AS519">
            <v>0</v>
          </cell>
          <cell r="AT519">
            <v>0</v>
          </cell>
          <cell r="AU519" t="str">
            <v>*</v>
          </cell>
          <cell r="AW519" t="str">
            <v/>
          </cell>
          <cell r="AX519" t="str">
            <v>NO</v>
          </cell>
          <cell r="AY519" t="str">
            <v>Required for additional OSHPD compliance in future, planning and design now.</v>
          </cell>
          <cell r="AZ519" t="str">
            <v>Okay to close.  NPC3 work scope to be included within specfic capital improvement projects. Per Carlos 08/18/08</v>
          </cell>
          <cell r="BA519">
            <v>-757902</v>
          </cell>
          <cell r="BC519">
            <v>0</v>
          </cell>
          <cell r="BD519">
            <v>-757902</v>
          </cell>
          <cell r="BE519">
            <v>0</v>
          </cell>
          <cell r="BI519">
            <v>0</v>
          </cell>
          <cell r="BJ519">
            <v>-757902</v>
          </cell>
          <cell r="BK519">
            <v>0</v>
          </cell>
          <cell r="BL519">
            <v>757902</v>
          </cell>
          <cell r="BM519">
            <v>0</v>
          </cell>
          <cell r="BN519" t="str">
            <v>Okay to close.  NPC3 work scope to be included within specfic capital improvement projects.</v>
          </cell>
        </row>
        <row r="520">
          <cell r="B520" t="str">
            <v>2005-FDC-016</v>
          </cell>
          <cell r="C520" t="str">
            <v>Hosp. Routine Repl. FY05 C/O</v>
          </cell>
          <cell r="D520" t="str">
            <v>Hospital Replacement Budget</v>
          </cell>
          <cell r="E520" t="str">
            <v>Prior Years Routine Replacement</v>
          </cell>
          <cell r="H520" t="str">
            <v>*</v>
          </cell>
          <cell r="I520" t="str">
            <v>Cash Stand (ADA)</v>
          </cell>
          <cell r="L520">
            <v>0</v>
          </cell>
          <cell r="M520">
            <v>7445.07</v>
          </cell>
          <cell r="N520">
            <v>1240</v>
          </cell>
          <cell r="O520">
            <v>0</v>
          </cell>
          <cell r="P520">
            <v>0</v>
          </cell>
          <cell r="Q520">
            <v>0</v>
          </cell>
          <cell r="R520">
            <v>0</v>
          </cell>
          <cell r="S520">
            <v>0</v>
          </cell>
          <cell r="T520">
            <v>0</v>
          </cell>
          <cell r="U520">
            <v>0</v>
          </cell>
          <cell r="V520">
            <v>0</v>
          </cell>
          <cell r="W520">
            <v>0</v>
          </cell>
          <cell r="X520">
            <v>0</v>
          </cell>
          <cell r="Z520">
            <v>0</v>
          </cell>
          <cell r="AD520">
            <v>0</v>
          </cell>
          <cell r="AE520">
            <v>0</v>
          </cell>
          <cell r="AF520">
            <v>0</v>
          </cell>
          <cell r="AG520">
            <v>93315</v>
          </cell>
          <cell r="AH520">
            <v>93315</v>
          </cell>
          <cell r="AI520">
            <v>93315</v>
          </cell>
          <cell r="AJ520">
            <v>0</v>
          </cell>
          <cell r="AK520">
            <v>8685.07</v>
          </cell>
          <cell r="AL520">
            <v>102000</v>
          </cell>
          <cell r="AM520">
            <v>8880</v>
          </cell>
          <cell r="AO520">
            <v>0</v>
          </cell>
          <cell r="AP520">
            <v>194.93000000000029</v>
          </cell>
          <cell r="AQ520">
            <v>93120</v>
          </cell>
          <cell r="AR520">
            <v>8.7058823529411758E-2</v>
          </cell>
          <cell r="AS520">
            <v>0</v>
          </cell>
          <cell r="AT520">
            <v>0</v>
          </cell>
          <cell r="AU520" t="str">
            <v>*</v>
          </cell>
          <cell r="AW520" t="str">
            <v/>
          </cell>
          <cell r="AX520" t="str">
            <v>???</v>
          </cell>
          <cell r="AY520" t="str">
            <v>This item pertains to Wes Palmquist decision.</v>
          </cell>
          <cell r="BA520">
            <v>-93315</v>
          </cell>
          <cell r="BC520">
            <v>0</v>
          </cell>
          <cell r="BD520">
            <v>-93315</v>
          </cell>
          <cell r="BE520">
            <v>0</v>
          </cell>
          <cell r="BI520">
            <v>0</v>
          </cell>
          <cell r="BJ520">
            <v>-93315</v>
          </cell>
          <cell r="BK520">
            <v>0</v>
          </cell>
          <cell r="BL520">
            <v>93315</v>
          </cell>
          <cell r="BM520">
            <v>0</v>
          </cell>
        </row>
        <row r="521">
          <cell r="B521" t="str">
            <v>2005-FDC-017</v>
          </cell>
          <cell r="C521" t="str">
            <v>Facilities Replacement (Multi-Year) FY05 C/O</v>
          </cell>
          <cell r="D521" t="str">
            <v>Facilities Replacement</v>
          </cell>
          <cell r="E521" t="str">
            <v>Replacement Hospital Planning</v>
          </cell>
          <cell r="H521" t="str">
            <v>*</v>
          </cell>
          <cell r="I521" t="str">
            <v>Replacement Hospital Planning</v>
          </cell>
          <cell r="L521">
            <v>1097231.0900000001</v>
          </cell>
          <cell r="M521">
            <v>570138.74</v>
          </cell>
          <cell r="N521">
            <v>1344282.15</v>
          </cell>
          <cell r="O521">
            <v>83811.75</v>
          </cell>
          <cell r="P521">
            <v>552647.04</v>
          </cell>
          <cell r="Q521">
            <v>224866.75</v>
          </cell>
          <cell r="R521">
            <v>861325.54</v>
          </cell>
          <cell r="S521">
            <v>3867254.1</v>
          </cell>
          <cell r="T521">
            <v>274251.21999999997</v>
          </cell>
          <cell r="U521">
            <v>19797.330000000002</v>
          </cell>
          <cell r="V521">
            <v>4161302.6500000004</v>
          </cell>
          <cell r="W521">
            <v>3364483.86</v>
          </cell>
          <cell r="X521">
            <v>1352203.86</v>
          </cell>
          <cell r="Z521">
            <v>4716687.72</v>
          </cell>
          <cell r="AD521">
            <v>0</v>
          </cell>
          <cell r="AE521">
            <v>9739315.9100000001</v>
          </cell>
          <cell r="AF521">
            <v>13895754.609999999</v>
          </cell>
          <cell r="AG521">
            <v>65029598</v>
          </cell>
          <cell r="AH521">
            <v>55290282.090000004</v>
          </cell>
          <cell r="AI521">
            <v>51133843.390000001</v>
          </cell>
          <cell r="AJ521">
            <v>0.14976743220833075</v>
          </cell>
          <cell r="AK521">
            <v>16907406.59</v>
          </cell>
          <cell r="AL521">
            <v>68073623</v>
          </cell>
          <cell r="AM521">
            <v>15564105.960000001</v>
          </cell>
          <cell r="AN521">
            <v>10902339</v>
          </cell>
          <cell r="AO521">
            <v>1163023.0899999999</v>
          </cell>
          <cell r="AP521">
            <v>-1343300.629999999</v>
          </cell>
          <cell r="AQ521">
            <v>52509517.039999999</v>
          </cell>
          <cell r="AR521">
            <v>0.22863636859756972</v>
          </cell>
          <cell r="AS521">
            <v>0</v>
          </cell>
          <cell r="AT521">
            <v>0</v>
          </cell>
          <cell r="AU521" t="str">
            <v>*</v>
          </cell>
          <cell r="AW521" t="str">
            <v/>
          </cell>
          <cell r="AX521" t="str">
            <v>YES</v>
          </cell>
          <cell r="AY521" t="str">
            <v>On-going</v>
          </cell>
          <cell r="BA521">
            <v>0</v>
          </cell>
          <cell r="BC521">
            <v>51133843.390000001</v>
          </cell>
          <cell r="BE521">
            <v>0</v>
          </cell>
          <cell r="BI521">
            <v>0</v>
          </cell>
          <cell r="BJ521">
            <v>0</v>
          </cell>
          <cell r="BK521">
            <v>0</v>
          </cell>
          <cell r="BL521">
            <v>0</v>
          </cell>
          <cell r="BM521">
            <v>0</v>
          </cell>
        </row>
        <row r="522">
          <cell r="B522" t="str">
            <v>2005-LAB-002</v>
          </cell>
          <cell r="C522" t="str">
            <v>Hosp. Routine Repl. FY05 C/O</v>
          </cell>
          <cell r="D522" t="str">
            <v>Hospital Replacement Budget</v>
          </cell>
          <cell r="E522" t="str">
            <v>Prior Years Routine Replacement</v>
          </cell>
          <cell r="H522" t="str">
            <v>*</v>
          </cell>
          <cell r="I522" t="str">
            <v>Transfusion Remodeling/Expanse</v>
          </cell>
          <cell r="L522">
            <v>0</v>
          </cell>
          <cell r="M522">
            <v>77693.19</v>
          </cell>
          <cell r="N522">
            <v>0</v>
          </cell>
          <cell r="O522">
            <v>0</v>
          </cell>
          <cell r="P522">
            <v>0</v>
          </cell>
          <cell r="Q522">
            <v>0</v>
          </cell>
          <cell r="R522">
            <v>0</v>
          </cell>
          <cell r="S522">
            <v>0</v>
          </cell>
          <cell r="T522">
            <v>0</v>
          </cell>
          <cell r="U522">
            <v>0</v>
          </cell>
          <cell r="V522">
            <v>0</v>
          </cell>
          <cell r="W522">
            <v>0</v>
          </cell>
          <cell r="X522">
            <v>0</v>
          </cell>
          <cell r="Z522">
            <v>0</v>
          </cell>
          <cell r="AD522">
            <v>0</v>
          </cell>
          <cell r="AE522">
            <v>0</v>
          </cell>
          <cell r="AF522">
            <v>0</v>
          </cell>
          <cell r="AG522">
            <v>364089</v>
          </cell>
          <cell r="AH522">
            <v>364089</v>
          </cell>
          <cell r="AI522">
            <v>364089</v>
          </cell>
          <cell r="AJ522">
            <v>0</v>
          </cell>
          <cell r="AK522">
            <v>77693.19</v>
          </cell>
          <cell r="AL522">
            <v>600000</v>
          </cell>
          <cell r="AM522">
            <v>720298.24124999996</v>
          </cell>
          <cell r="AN522">
            <v>516063</v>
          </cell>
          <cell r="AO522">
            <v>516063</v>
          </cell>
          <cell r="AP522">
            <v>642605.05125000002</v>
          </cell>
          <cell r="AQ522">
            <v>-120298.24124999996</v>
          </cell>
          <cell r="AR522">
            <v>1.2004970687499998</v>
          </cell>
          <cell r="AS522" t="str">
            <v>2005-LAB-004</v>
          </cell>
          <cell r="AT522" t="str">
            <v>Construction project 200501 originally assigned to 2005-LAB-002, while subsequent funding added in 2007 to 2005-LAB-004</v>
          </cell>
          <cell r="AU522" t="str">
            <v>*</v>
          </cell>
          <cell r="AW522" t="str">
            <v/>
          </cell>
          <cell r="AX522" t="str">
            <v>YES</v>
          </cell>
          <cell r="AY522" t="str">
            <v>Planning continuing with Clinical Lab.</v>
          </cell>
          <cell r="BA522">
            <v>0</v>
          </cell>
          <cell r="BC522">
            <v>364089</v>
          </cell>
          <cell r="BE522">
            <v>0</v>
          </cell>
          <cell r="BI522">
            <v>0</v>
          </cell>
          <cell r="BJ522">
            <v>0</v>
          </cell>
          <cell r="BK522">
            <v>151974</v>
          </cell>
          <cell r="BL522">
            <v>0</v>
          </cell>
          <cell r="BM522">
            <v>0</v>
          </cell>
          <cell r="BN522" t="str">
            <v>Planning continuing with Clinical Lab.  Recommendations from consultant team have been issued August 2008.  Specific planing and design for Transfusion will occur in FY09.</v>
          </cell>
        </row>
        <row r="523">
          <cell r="B523" t="str">
            <v>2005-LAB-004</v>
          </cell>
          <cell r="C523" t="str">
            <v>Facilities Replacement (Multi-Year) FY05 C/O</v>
          </cell>
          <cell r="D523" t="str">
            <v>Facilities Replacement</v>
          </cell>
          <cell r="E523" t="str">
            <v>Transfusion Services Remodel</v>
          </cell>
          <cell r="H523" t="str">
            <v>*</v>
          </cell>
          <cell r="I523" t="str">
            <v>Surg Path/ Transfusion</v>
          </cell>
          <cell r="L523">
            <v>3426.56</v>
          </cell>
          <cell r="M523">
            <v>145594.99</v>
          </cell>
          <cell r="N523">
            <v>37252.449999999997</v>
          </cell>
          <cell r="O523">
            <v>0</v>
          </cell>
          <cell r="P523">
            <v>1599</v>
          </cell>
          <cell r="Q523">
            <v>34512.54</v>
          </cell>
          <cell r="R523">
            <v>36111.54</v>
          </cell>
          <cell r="S523">
            <v>4233</v>
          </cell>
          <cell r="T523">
            <v>85086.69</v>
          </cell>
          <cell r="U523">
            <v>106565.6</v>
          </cell>
          <cell r="V523">
            <v>195885.29</v>
          </cell>
          <cell r="W523">
            <v>138572.95000000001</v>
          </cell>
          <cell r="X523">
            <v>47059.93</v>
          </cell>
          <cell r="Z523">
            <v>185632.88</v>
          </cell>
          <cell r="AD523">
            <v>0</v>
          </cell>
          <cell r="AE523">
            <v>417629.71</v>
          </cell>
          <cell r="AF523">
            <v>581829.19000000006</v>
          </cell>
          <cell r="AG523">
            <v>11053132</v>
          </cell>
          <cell r="AH523">
            <v>10635502.289999999</v>
          </cell>
          <cell r="AI523">
            <v>10471302.810000001</v>
          </cell>
          <cell r="AJ523">
            <v>3.7783834482389249E-2</v>
          </cell>
          <cell r="AK523">
            <v>768103.19000000006</v>
          </cell>
          <cell r="AL523">
            <v>11081188</v>
          </cell>
          <cell r="AM523">
            <v>211601.12949999998</v>
          </cell>
          <cell r="AN523">
            <v>144912.5</v>
          </cell>
          <cell r="AO523">
            <v>-272717.21000000002</v>
          </cell>
          <cell r="AP523">
            <v>-556502.06050000014</v>
          </cell>
          <cell r="AQ523">
            <v>10869586.8705</v>
          </cell>
          <cell r="AR523">
            <v>1.9095527438032816E-2</v>
          </cell>
          <cell r="AS523" t="str">
            <v>2005-LAB-002</v>
          </cell>
          <cell r="AT523">
            <v>0</v>
          </cell>
          <cell r="AU523" t="str">
            <v>*</v>
          </cell>
          <cell r="AW523" t="str">
            <v/>
          </cell>
          <cell r="AX523" t="str">
            <v>YES</v>
          </cell>
          <cell r="AY523" t="str">
            <v>Construction required for Transfusion as soon as program and design are completed.</v>
          </cell>
          <cell r="BA523">
            <v>0</v>
          </cell>
          <cell r="BC523">
            <v>10471302.810000001</v>
          </cell>
          <cell r="BE523">
            <v>0</v>
          </cell>
          <cell r="BI523">
            <v>0</v>
          </cell>
          <cell r="BJ523">
            <v>0</v>
          </cell>
          <cell r="BK523">
            <v>0</v>
          </cell>
          <cell r="BL523">
            <v>0</v>
          </cell>
          <cell r="BM523">
            <v>0</v>
          </cell>
        </row>
        <row r="524">
          <cell r="B524" t="str">
            <v>2006-FDC-001</v>
          </cell>
          <cell r="C524" t="str">
            <v>Hosp. Routine Repl. FY06 C/O</v>
          </cell>
          <cell r="D524" t="str">
            <v>Hospital Replacement Budget</v>
          </cell>
          <cell r="E524" t="str">
            <v>Prior Years Routine Replacement</v>
          </cell>
          <cell r="H524" t="str">
            <v>*</v>
          </cell>
          <cell r="I524" t="str">
            <v>Fire Alarm Upgrade &amp; Replace</v>
          </cell>
          <cell r="J524">
            <v>88723.58</v>
          </cell>
          <cell r="K524">
            <v>54144.68</v>
          </cell>
          <cell r="L524">
            <v>118292.59</v>
          </cell>
          <cell r="M524">
            <v>1387296.56</v>
          </cell>
          <cell r="N524">
            <v>1243036.46</v>
          </cell>
          <cell r="O524">
            <v>5151</v>
          </cell>
          <cell r="P524">
            <v>8303.11</v>
          </cell>
          <cell r="Q524">
            <v>71777.100000000006</v>
          </cell>
          <cell r="R524">
            <v>85231.21</v>
          </cell>
          <cell r="S524">
            <v>90135.81</v>
          </cell>
          <cell r="T524">
            <v>63662.35</v>
          </cell>
          <cell r="U524">
            <v>-971</v>
          </cell>
          <cell r="V524">
            <v>152827.16</v>
          </cell>
          <cell r="W524">
            <v>12821.23</v>
          </cell>
          <cell r="X524">
            <v>193288.93</v>
          </cell>
          <cell r="Z524">
            <v>206110.16</v>
          </cell>
          <cell r="AD524">
            <v>0</v>
          </cell>
          <cell r="AE524">
            <v>444168.53</v>
          </cell>
          <cell r="AF524">
            <v>495703.16000000003</v>
          </cell>
          <cell r="AG524">
            <v>1421465</v>
          </cell>
          <cell r="AH524">
            <v>977296.47</v>
          </cell>
          <cell r="AI524">
            <v>925761.84</v>
          </cell>
          <cell r="AJ524">
            <v>0.31247236477859114</v>
          </cell>
          <cell r="AK524">
            <v>3387197.0300000003</v>
          </cell>
          <cell r="AL524">
            <v>2664503</v>
          </cell>
          <cell r="AM524">
            <v>369331.12</v>
          </cell>
          <cell r="AN524">
            <v>17233.5</v>
          </cell>
          <cell r="AO524">
            <v>-426935.03</v>
          </cell>
          <cell r="AP524">
            <v>-3017865.91</v>
          </cell>
          <cell r="AQ524">
            <v>2295171.88</v>
          </cell>
          <cell r="AR524">
            <v>0.13861163601617263</v>
          </cell>
          <cell r="AS524" t="str">
            <v>2004-FDC-005</v>
          </cell>
          <cell r="AT524" t="str">
            <v>2004-FDC-005 was consolidated into 2006-FDC-001</v>
          </cell>
          <cell r="AU524" t="str">
            <v>*</v>
          </cell>
          <cell r="AW524" t="str">
            <v/>
          </cell>
          <cell r="AX524" t="str">
            <v>YES</v>
          </cell>
          <cell r="AY524" t="str">
            <v>Construction still underway, although should be completed by September 2008.</v>
          </cell>
          <cell r="BA524">
            <v>0</v>
          </cell>
          <cell r="BC524">
            <v>925761.84</v>
          </cell>
          <cell r="BE524">
            <v>0</v>
          </cell>
          <cell r="BI524">
            <v>0</v>
          </cell>
          <cell r="BJ524">
            <v>0</v>
          </cell>
          <cell r="BK524">
            <v>0</v>
          </cell>
          <cell r="BL524">
            <v>0</v>
          </cell>
          <cell r="BM524">
            <v>0</v>
          </cell>
          <cell r="BN524" t="str">
            <v>Construction still underway, projected completion by October 2008.</v>
          </cell>
        </row>
        <row r="525">
          <cell r="B525" t="str">
            <v>2006-FDC-002</v>
          </cell>
          <cell r="C525" t="str">
            <v>Hosp. Routine Repl. FY06 C/O</v>
          </cell>
          <cell r="D525" t="str">
            <v>Hospital Replacement Budget</v>
          </cell>
          <cell r="E525" t="str">
            <v>Prior Years Routine Replacement</v>
          </cell>
          <cell r="H525" t="str">
            <v>*</v>
          </cell>
          <cell r="I525" t="str">
            <v>Flammable exhaust system/hood</v>
          </cell>
          <cell r="M525">
            <v>0</v>
          </cell>
          <cell r="N525">
            <v>0</v>
          </cell>
          <cell r="O525">
            <v>0</v>
          </cell>
          <cell r="P525">
            <v>0</v>
          </cell>
          <cell r="Q525">
            <v>0</v>
          </cell>
          <cell r="R525">
            <v>0</v>
          </cell>
          <cell r="S525">
            <v>0</v>
          </cell>
          <cell r="T525">
            <v>0</v>
          </cell>
          <cell r="U525">
            <v>0</v>
          </cell>
          <cell r="V525">
            <v>0</v>
          </cell>
          <cell r="W525">
            <v>0</v>
          </cell>
          <cell r="X525">
            <v>0</v>
          </cell>
          <cell r="Z525">
            <v>0</v>
          </cell>
          <cell r="AD525">
            <v>0</v>
          </cell>
          <cell r="AE525">
            <v>0</v>
          </cell>
          <cell r="AF525">
            <v>0</v>
          </cell>
          <cell r="AG525">
            <v>442620</v>
          </cell>
          <cell r="AH525">
            <v>442620</v>
          </cell>
          <cell r="AI525">
            <v>442620</v>
          </cell>
          <cell r="AJ525">
            <v>0</v>
          </cell>
          <cell r="AK525">
            <v>0</v>
          </cell>
          <cell r="AL525">
            <v>442620</v>
          </cell>
          <cell r="AM525">
            <v>0</v>
          </cell>
          <cell r="AO525">
            <v>0</v>
          </cell>
          <cell r="AP525">
            <v>0</v>
          </cell>
          <cell r="AQ525">
            <v>442620</v>
          </cell>
          <cell r="AR525">
            <v>0</v>
          </cell>
          <cell r="AS525">
            <v>0</v>
          </cell>
          <cell r="AT525">
            <v>0</v>
          </cell>
          <cell r="AU525" t="str">
            <v>*</v>
          </cell>
          <cell r="AW525" t="str">
            <v>No PRs</v>
          </cell>
          <cell r="AX525" t="str">
            <v>YES</v>
          </cell>
          <cell r="AY525" t="str">
            <v>At OSHPD for permit review</v>
          </cell>
          <cell r="BA525">
            <v>0</v>
          </cell>
          <cell r="BC525">
            <v>442620</v>
          </cell>
          <cell r="BE525">
            <v>0</v>
          </cell>
          <cell r="BI525">
            <v>0</v>
          </cell>
          <cell r="BJ525">
            <v>0</v>
          </cell>
          <cell r="BK525">
            <v>0</v>
          </cell>
          <cell r="BL525">
            <v>0</v>
          </cell>
          <cell r="BM525">
            <v>0</v>
          </cell>
          <cell r="BN525" t="str">
            <v>Design and Construction does not have this project on file.  Do you have any information regarding location or spcific purpose?</v>
          </cell>
        </row>
        <row r="526">
          <cell r="B526" t="str">
            <v>2006-FDC-009</v>
          </cell>
          <cell r="C526" t="str">
            <v>Hosp. Routine Repl. FY06 C/O</v>
          </cell>
          <cell r="D526" t="str">
            <v>Hospital Replacement Budget</v>
          </cell>
          <cell r="E526" t="str">
            <v>Prior Years Routine Replacement</v>
          </cell>
          <cell r="H526" t="str">
            <v>*</v>
          </cell>
          <cell r="I526" t="str">
            <v>B1 Lighting - over patient bed</v>
          </cell>
          <cell r="K526">
            <v>19409.16</v>
          </cell>
          <cell r="L526">
            <v>5366.67</v>
          </cell>
          <cell r="M526">
            <v>0</v>
          </cell>
          <cell r="N526">
            <v>0</v>
          </cell>
          <cell r="O526">
            <v>0</v>
          </cell>
          <cell r="P526">
            <v>0</v>
          </cell>
          <cell r="Q526">
            <v>0</v>
          </cell>
          <cell r="R526">
            <v>0</v>
          </cell>
          <cell r="S526">
            <v>0</v>
          </cell>
          <cell r="T526">
            <v>0</v>
          </cell>
          <cell r="U526">
            <v>0</v>
          </cell>
          <cell r="V526">
            <v>0</v>
          </cell>
          <cell r="W526">
            <v>0</v>
          </cell>
          <cell r="X526">
            <v>0</v>
          </cell>
          <cell r="Z526">
            <v>0</v>
          </cell>
          <cell r="AD526">
            <v>0</v>
          </cell>
          <cell r="AE526">
            <v>0</v>
          </cell>
          <cell r="AF526">
            <v>0</v>
          </cell>
          <cell r="AG526">
            <v>263692</v>
          </cell>
          <cell r="AH526">
            <v>263692</v>
          </cell>
          <cell r="AI526">
            <v>263692</v>
          </cell>
          <cell r="AJ526">
            <v>0</v>
          </cell>
          <cell r="AK526">
            <v>24775.83</v>
          </cell>
          <cell r="AL526">
            <v>263692</v>
          </cell>
          <cell r="AM526">
            <v>0</v>
          </cell>
          <cell r="AO526">
            <v>0</v>
          </cell>
          <cell r="AP526">
            <v>-24775.83</v>
          </cell>
          <cell r="AQ526">
            <v>263692</v>
          </cell>
          <cell r="AR526">
            <v>0</v>
          </cell>
          <cell r="AS526">
            <v>0</v>
          </cell>
          <cell r="AT526">
            <v>0</v>
          </cell>
          <cell r="AU526" t="str">
            <v>*</v>
          </cell>
          <cell r="AW526" t="str">
            <v>No PRs</v>
          </cell>
          <cell r="AX526" t="str">
            <v>MAYBE</v>
          </cell>
          <cell r="AY526" t="str">
            <v>Pending decision on B1 Electrical Upgrade - future project.</v>
          </cell>
          <cell r="BA526">
            <v>-263692</v>
          </cell>
          <cell r="BC526">
            <v>0</v>
          </cell>
          <cell r="BD526">
            <v>-263692</v>
          </cell>
          <cell r="BE526">
            <v>0</v>
          </cell>
          <cell r="BI526">
            <v>0</v>
          </cell>
          <cell r="BJ526">
            <v>-263692</v>
          </cell>
          <cell r="BK526">
            <v>0</v>
          </cell>
          <cell r="BL526">
            <v>263692</v>
          </cell>
          <cell r="BM526">
            <v>0</v>
          </cell>
        </row>
        <row r="527">
          <cell r="B527" t="str">
            <v>2006-FDC-010</v>
          </cell>
          <cell r="C527" t="str">
            <v>Hosp. Routine Repl. FY06 C/O</v>
          </cell>
          <cell r="D527" t="str">
            <v>Hospital Replacement Budget</v>
          </cell>
          <cell r="E527" t="str">
            <v>Prior Years Routine Replacement</v>
          </cell>
          <cell r="H527" t="str">
            <v>*</v>
          </cell>
          <cell r="I527" t="str">
            <v>Storage rooms renovation</v>
          </cell>
          <cell r="M527">
            <v>0</v>
          </cell>
          <cell r="N527">
            <v>26215.84</v>
          </cell>
          <cell r="O527">
            <v>540</v>
          </cell>
          <cell r="P527">
            <v>5108</v>
          </cell>
          <cell r="Q527">
            <v>29226.720000000001</v>
          </cell>
          <cell r="R527">
            <v>34874.720000000001</v>
          </cell>
          <cell r="S527">
            <v>19003.669999999998</v>
          </cell>
          <cell r="T527">
            <v>2314</v>
          </cell>
          <cell r="U527">
            <v>3712.56</v>
          </cell>
          <cell r="V527">
            <v>25030.23</v>
          </cell>
          <cell r="W527">
            <v>1919</v>
          </cell>
          <cell r="X527">
            <v>64795.41</v>
          </cell>
          <cell r="Z527">
            <v>66714.41</v>
          </cell>
          <cell r="AD527">
            <v>0</v>
          </cell>
          <cell r="AE527">
            <v>126619.36</v>
          </cell>
          <cell r="AF527">
            <v>140512.72</v>
          </cell>
          <cell r="AG527">
            <v>351810</v>
          </cell>
          <cell r="AH527">
            <v>225190.64</v>
          </cell>
          <cell r="AI527">
            <v>211297.28</v>
          </cell>
          <cell r="AJ527">
            <v>0.35990835962593448</v>
          </cell>
          <cell r="AK527">
            <v>166728.56</v>
          </cell>
          <cell r="AL527">
            <v>378026</v>
          </cell>
          <cell r="AM527">
            <v>186982.76</v>
          </cell>
          <cell r="AN527">
            <v>24920.76</v>
          </cell>
          <cell r="AO527">
            <v>-101698.6</v>
          </cell>
          <cell r="AP527">
            <v>20254.200000000012</v>
          </cell>
          <cell r="AQ527">
            <v>191043.24</v>
          </cell>
          <cell r="AR527">
            <v>0.49462936411781205</v>
          </cell>
          <cell r="AS527">
            <v>0</v>
          </cell>
          <cell r="AT527">
            <v>0</v>
          </cell>
          <cell r="AU527" t="str">
            <v>*</v>
          </cell>
          <cell r="AW527" t="str">
            <v/>
          </cell>
          <cell r="AX527" t="str">
            <v>YES</v>
          </cell>
          <cell r="AY527" t="str">
            <v>Under construction</v>
          </cell>
          <cell r="BA527">
            <v>0</v>
          </cell>
          <cell r="BC527">
            <v>211297.28</v>
          </cell>
          <cell r="BE527">
            <v>0</v>
          </cell>
          <cell r="BI527">
            <v>0</v>
          </cell>
          <cell r="BJ527">
            <v>0</v>
          </cell>
          <cell r="BK527">
            <v>0</v>
          </cell>
          <cell r="BL527">
            <v>0</v>
          </cell>
          <cell r="BM527">
            <v>0</v>
          </cell>
          <cell r="BN527" t="str">
            <v>Construction nearly complete.  Project to be closed out by October 2008.</v>
          </cell>
        </row>
        <row r="528">
          <cell r="B528" t="str">
            <v>2006-FDC-011</v>
          </cell>
          <cell r="C528" t="str">
            <v>Hosp. Routine Repl. FY06 C/O</v>
          </cell>
          <cell r="D528" t="str">
            <v>Hospital Replacement Budget</v>
          </cell>
          <cell r="E528" t="str">
            <v>Prior Years Routine Replacement</v>
          </cell>
          <cell r="H528" t="str">
            <v>*</v>
          </cell>
          <cell r="I528" t="str">
            <v>Helipad D&amp;T Modifications</v>
          </cell>
          <cell r="M528">
            <v>0</v>
          </cell>
          <cell r="N528">
            <v>0</v>
          </cell>
          <cell r="O528">
            <v>0</v>
          </cell>
          <cell r="P528">
            <v>0</v>
          </cell>
          <cell r="Q528">
            <v>0</v>
          </cell>
          <cell r="R528">
            <v>0</v>
          </cell>
          <cell r="S528">
            <v>0</v>
          </cell>
          <cell r="T528">
            <v>0</v>
          </cell>
          <cell r="U528">
            <v>0</v>
          </cell>
          <cell r="V528">
            <v>0</v>
          </cell>
          <cell r="W528">
            <v>0</v>
          </cell>
          <cell r="X528">
            <v>0</v>
          </cell>
          <cell r="Z528">
            <v>0</v>
          </cell>
          <cell r="AD528">
            <v>0</v>
          </cell>
          <cell r="AE528">
            <v>0</v>
          </cell>
          <cell r="AF528">
            <v>0</v>
          </cell>
          <cell r="AG528">
            <v>280000</v>
          </cell>
          <cell r="AH528">
            <v>280000</v>
          </cell>
          <cell r="AI528">
            <v>280000</v>
          </cell>
          <cell r="AJ528">
            <v>0</v>
          </cell>
          <cell r="AK528">
            <v>0</v>
          </cell>
          <cell r="AL528">
            <v>280000</v>
          </cell>
          <cell r="AM528">
            <v>0</v>
          </cell>
          <cell r="AO528">
            <v>0</v>
          </cell>
          <cell r="AP528">
            <v>0</v>
          </cell>
          <cell r="AQ528">
            <v>280000</v>
          </cell>
          <cell r="AR528">
            <v>0</v>
          </cell>
          <cell r="AS528">
            <v>0</v>
          </cell>
          <cell r="AT528">
            <v>0</v>
          </cell>
          <cell r="AU528" t="str">
            <v>*</v>
          </cell>
          <cell r="AW528" t="str">
            <v>No PRs</v>
          </cell>
          <cell r="AX528" t="str">
            <v>???</v>
          </cell>
          <cell r="AY528" t="str">
            <v>Believe this is an E&amp;M project under Wes Palmquist.</v>
          </cell>
          <cell r="BA528">
            <v>-280000</v>
          </cell>
          <cell r="BC528">
            <v>0</v>
          </cell>
          <cell r="BD528">
            <v>-280000</v>
          </cell>
          <cell r="BE528">
            <v>0</v>
          </cell>
          <cell r="BI528">
            <v>0</v>
          </cell>
          <cell r="BJ528">
            <v>-280000</v>
          </cell>
          <cell r="BK528">
            <v>0</v>
          </cell>
          <cell r="BL528">
            <v>280000</v>
          </cell>
          <cell r="BM528">
            <v>0</v>
          </cell>
        </row>
        <row r="529">
          <cell r="B529" t="str">
            <v>2006-FDC-039</v>
          </cell>
          <cell r="C529" t="str">
            <v>IT Strategic &amp; Repl. FY06 C/O</v>
          </cell>
          <cell r="D529" t="str">
            <v>IT Strategic and Replacement</v>
          </cell>
          <cell r="E529" t="str">
            <v>Outsourcing2</v>
          </cell>
          <cell r="H529" t="str">
            <v>*</v>
          </cell>
          <cell r="I529" t="str">
            <v xml:space="preserve">Renovation of the ED Lobby </v>
          </cell>
          <cell r="M529">
            <v>0</v>
          </cell>
          <cell r="N529">
            <v>0</v>
          </cell>
          <cell r="O529">
            <v>0</v>
          </cell>
          <cell r="P529">
            <v>39443.01</v>
          </cell>
          <cell r="Q529">
            <v>0</v>
          </cell>
          <cell r="R529">
            <v>39443.01</v>
          </cell>
          <cell r="S529">
            <v>0</v>
          </cell>
          <cell r="T529">
            <v>0</v>
          </cell>
          <cell r="U529">
            <v>0</v>
          </cell>
          <cell r="V529">
            <v>0</v>
          </cell>
          <cell r="W529">
            <v>0</v>
          </cell>
          <cell r="X529">
            <v>0</v>
          </cell>
          <cell r="Z529">
            <v>0</v>
          </cell>
          <cell r="AD529">
            <v>0</v>
          </cell>
          <cell r="AE529">
            <v>39443.01</v>
          </cell>
          <cell r="AF529">
            <v>39443.01</v>
          </cell>
          <cell r="AG529">
            <v>0</v>
          </cell>
          <cell r="AH529">
            <v>-39443.01</v>
          </cell>
          <cell r="AI529">
            <v>-39443.01</v>
          </cell>
          <cell r="AJ529" t="str">
            <v>n/a</v>
          </cell>
          <cell r="AK529">
            <v>39443.01</v>
          </cell>
          <cell r="AL529">
            <v>0</v>
          </cell>
          <cell r="AM529">
            <v>39443.01</v>
          </cell>
          <cell r="AO529">
            <v>-39443.01</v>
          </cell>
          <cell r="AP529">
            <v>0</v>
          </cell>
          <cell r="AQ529">
            <v>-39443.01</v>
          </cell>
          <cell r="AR529" t="str">
            <v>n/a</v>
          </cell>
          <cell r="AS529">
            <v>0</v>
          </cell>
          <cell r="AT529" t="str">
            <v>Activity 20070635 is associated w/ 2006-FDC-039, which in FY08 was consolidated into 2008-FDC-001</v>
          </cell>
          <cell r="AU529" t="str">
            <v>*</v>
          </cell>
          <cell r="AW529" t="str">
            <v/>
          </cell>
          <cell r="AX529" t="str">
            <v>YES</v>
          </cell>
          <cell r="AY529" t="str">
            <v>Project is at OSHPD for permit approval.</v>
          </cell>
          <cell r="BA529">
            <v>0</v>
          </cell>
          <cell r="BC529">
            <v>0</v>
          </cell>
          <cell r="BE529">
            <v>0</v>
          </cell>
          <cell r="BI529">
            <v>-39443.01</v>
          </cell>
          <cell r="BJ529">
            <v>39443.01</v>
          </cell>
          <cell r="BK529">
            <v>0</v>
          </cell>
          <cell r="BL529">
            <v>-39443.01</v>
          </cell>
          <cell r="BM529">
            <v>-39443.01</v>
          </cell>
        </row>
        <row r="530">
          <cell r="B530" t="str">
            <v>2006-SOC-400</v>
          </cell>
          <cell r="C530" t="str">
            <v>Facilities Replacement (Multi-Year) FY06 C/O</v>
          </cell>
          <cell r="D530" t="str">
            <v>Facilities Replacement</v>
          </cell>
          <cell r="E530" t="str">
            <v>SMOC at Redwood City4</v>
          </cell>
          <cell r="H530" t="str">
            <v>*</v>
          </cell>
          <cell r="I530" t="str">
            <v>SMAF at Redwood City</v>
          </cell>
          <cell r="L530">
            <v>1035456.89</v>
          </cell>
          <cell r="M530">
            <v>4431201.1100000003</v>
          </cell>
          <cell r="N530">
            <v>16047938.620000001</v>
          </cell>
          <cell r="O530">
            <v>4364684.8899999997</v>
          </cell>
          <cell r="P530">
            <v>1481858.3</v>
          </cell>
          <cell r="Q530">
            <v>5321783.05</v>
          </cell>
          <cell r="R530">
            <v>11168326.239999998</v>
          </cell>
          <cell r="S530">
            <v>7305279.6299999999</v>
          </cell>
          <cell r="T530">
            <v>12172623.76</v>
          </cell>
          <cell r="U530">
            <v>1204126.58</v>
          </cell>
          <cell r="V530">
            <v>20682029.969999999</v>
          </cell>
          <cell r="W530">
            <v>14762618.370000001</v>
          </cell>
          <cell r="X530">
            <v>8906326.3200000003</v>
          </cell>
          <cell r="Z530">
            <v>23668944.690000001</v>
          </cell>
          <cell r="AD530">
            <v>0</v>
          </cell>
          <cell r="AE530">
            <v>55519300.899999999</v>
          </cell>
          <cell r="AF530">
            <v>85476387.590000004</v>
          </cell>
          <cell r="AG530">
            <v>133124860</v>
          </cell>
          <cell r="AH530">
            <v>77605559.099999994</v>
          </cell>
          <cell r="AI530">
            <v>47648472.409999996</v>
          </cell>
          <cell r="AJ530">
            <v>0.41704683032154927</v>
          </cell>
          <cell r="AK530">
            <v>106990984.21000001</v>
          </cell>
          <cell r="AL530">
            <v>153604000</v>
          </cell>
          <cell r="AM530">
            <v>161909538.71694529</v>
          </cell>
          <cell r="AN530">
            <v>40281165.591620222</v>
          </cell>
          <cell r="AO530">
            <v>-15238135.308379777</v>
          </cell>
          <cell r="AP530">
            <v>54918554.506945282</v>
          </cell>
          <cell r="AQ530">
            <v>-8305538.7169452906</v>
          </cell>
          <cell r="AR530">
            <v>1.0540711095866337</v>
          </cell>
          <cell r="AS530">
            <v>0</v>
          </cell>
          <cell r="AT530">
            <v>0</v>
          </cell>
          <cell r="AU530" t="str">
            <v>*</v>
          </cell>
          <cell r="AW530" t="str">
            <v/>
          </cell>
          <cell r="AX530" t="str">
            <v>YES</v>
          </cell>
          <cell r="AY530" t="str">
            <v>Project to be compldeted by February 2009.</v>
          </cell>
          <cell r="BA530">
            <v>0</v>
          </cell>
          <cell r="BC530">
            <v>47648472.409999996</v>
          </cell>
          <cell r="BE530">
            <v>0</v>
          </cell>
          <cell r="BI530">
            <v>0</v>
          </cell>
          <cell r="BJ530">
            <v>0</v>
          </cell>
          <cell r="BK530">
            <v>0</v>
          </cell>
          <cell r="BL530">
            <v>0</v>
          </cell>
          <cell r="BM530">
            <v>0</v>
          </cell>
        </row>
        <row r="531">
          <cell r="B531" t="str">
            <v>2006-STG-004</v>
          </cell>
          <cell r="C531" t="str">
            <v>Strategic</v>
          </cell>
          <cell r="D531" t="str">
            <v>Strategic</v>
          </cell>
          <cell r="E531" t="str">
            <v>Strategic</v>
          </cell>
          <cell r="H531" t="str">
            <v>*</v>
          </cell>
          <cell r="I531" t="str">
            <v>Sherman Avenue MRI &amp; CT Center</v>
          </cell>
          <cell r="M531">
            <v>16631</v>
          </cell>
          <cell r="N531">
            <v>1052341.95</v>
          </cell>
          <cell r="O531">
            <v>3506</v>
          </cell>
          <cell r="P531">
            <v>1314016.1299999999</v>
          </cell>
          <cell r="Q531">
            <v>12019</v>
          </cell>
          <cell r="R531">
            <v>1329541.1299999999</v>
          </cell>
          <cell r="S531">
            <v>1408713</v>
          </cell>
          <cell r="T531">
            <v>582254.5</v>
          </cell>
          <cell r="U531">
            <v>81699.73</v>
          </cell>
          <cell r="V531">
            <v>2072667.23</v>
          </cell>
          <cell r="W531">
            <v>1167649</v>
          </cell>
          <cell r="X531">
            <v>227452.67</v>
          </cell>
          <cell r="Z531">
            <v>1395101.67</v>
          </cell>
          <cell r="AD531">
            <v>0</v>
          </cell>
          <cell r="AE531">
            <v>4797310.0299999993</v>
          </cell>
          <cell r="AF531">
            <v>8964980.4399999995</v>
          </cell>
          <cell r="AG531">
            <v>13559542</v>
          </cell>
          <cell r="AH531">
            <v>8762231.9700000007</v>
          </cell>
          <cell r="AI531">
            <v>4594561.5600000005</v>
          </cell>
          <cell r="AJ531">
            <v>0.35379587525891354</v>
          </cell>
          <cell r="AK531">
            <v>10033953.389999999</v>
          </cell>
          <cell r="AL531">
            <v>14628514</v>
          </cell>
          <cell r="AM531">
            <v>11857031.184</v>
          </cell>
          <cell r="AN531">
            <v>984576.34492499998</v>
          </cell>
          <cell r="AO531">
            <v>-3812733.6850749995</v>
          </cell>
          <cell r="AP531">
            <v>1823077.7940000016</v>
          </cell>
          <cell r="AQ531">
            <v>2771482.8159999996</v>
          </cell>
          <cell r="AR531">
            <v>0.810542423105997</v>
          </cell>
          <cell r="AS531">
            <v>0</v>
          </cell>
          <cell r="AT531">
            <v>0</v>
          </cell>
          <cell r="AU531" t="str">
            <v>*</v>
          </cell>
          <cell r="AW531" t="str">
            <v/>
          </cell>
          <cell r="AX531" t="str">
            <v>YES</v>
          </cell>
          <cell r="AY531" t="str">
            <v>Basic construction is complete, but there are additional requests by Radiology that may require use of balance of funds.</v>
          </cell>
          <cell r="BA531">
            <v>0</v>
          </cell>
          <cell r="BC531">
            <v>4594561.5600000005</v>
          </cell>
          <cell r="BE531">
            <v>0</v>
          </cell>
          <cell r="BI531">
            <v>0</v>
          </cell>
          <cell r="BJ531">
            <v>0</v>
          </cell>
          <cell r="BK531">
            <v>0</v>
          </cell>
          <cell r="BL531">
            <v>0</v>
          </cell>
          <cell r="BM531">
            <v>0</v>
          </cell>
        </row>
        <row r="532">
          <cell r="B532" t="str">
            <v>2007-FDC-001</v>
          </cell>
          <cell r="C532" t="str">
            <v>Facilities Replacement (Multi-Year) FY07 C/O</v>
          </cell>
          <cell r="D532" t="str">
            <v>Facilities Replacement</v>
          </cell>
          <cell r="E532" t="str">
            <v>Facilities Replacement (Multi-Year)</v>
          </cell>
          <cell r="H532" t="str">
            <v>*</v>
          </cell>
          <cell r="I532" t="str">
            <v>P200701-ED Upgrade</v>
          </cell>
          <cell r="N532">
            <v>0</v>
          </cell>
          <cell r="O532">
            <v>0</v>
          </cell>
          <cell r="P532">
            <v>0</v>
          </cell>
          <cell r="Q532">
            <v>0</v>
          </cell>
          <cell r="R532">
            <v>0</v>
          </cell>
          <cell r="S532">
            <v>0</v>
          </cell>
          <cell r="T532">
            <v>0</v>
          </cell>
          <cell r="U532">
            <v>0</v>
          </cell>
          <cell r="V532">
            <v>0</v>
          </cell>
          <cell r="W532">
            <v>0</v>
          </cell>
          <cell r="X532">
            <v>0</v>
          </cell>
          <cell r="Z532">
            <v>0</v>
          </cell>
          <cell r="AD532">
            <v>0</v>
          </cell>
          <cell r="AE532">
            <v>0</v>
          </cell>
          <cell r="AF532">
            <v>0</v>
          </cell>
          <cell r="AG532">
            <v>0</v>
          </cell>
          <cell r="AH532">
            <v>0</v>
          </cell>
          <cell r="AI532">
            <v>0</v>
          </cell>
          <cell r="AJ532" t="str">
            <v>n/a</v>
          </cell>
          <cell r="AK532">
            <v>0</v>
          </cell>
          <cell r="AL532">
            <v>0</v>
          </cell>
          <cell r="AM532">
            <v>78149.5</v>
          </cell>
          <cell r="AO532">
            <v>0</v>
          </cell>
          <cell r="AP532">
            <v>78149.5</v>
          </cell>
          <cell r="AQ532">
            <v>-78149.5</v>
          </cell>
          <cell r="AR532" t="str">
            <v>n/a</v>
          </cell>
          <cell r="AS532">
            <v>0</v>
          </cell>
          <cell r="AT532" t="str">
            <v>Project activity# 200701 is associated w/ funding source 2007-FDC-001, which in FY08 was consolidated into 2008-FDC-001</v>
          </cell>
          <cell r="AU532" t="str">
            <v>*</v>
          </cell>
          <cell r="AW532" t="str">
            <v/>
          </cell>
          <cell r="AX532" t="str">
            <v>YES</v>
          </cell>
          <cell r="AY532" t="str">
            <v>Project is at OSHPD for permit approval.</v>
          </cell>
          <cell r="BA532">
            <v>0</v>
          </cell>
          <cell r="BC532">
            <v>0</v>
          </cell>
          <cell r="BD532">
            <v>0</v>
          </cell>
          <cell r="BE532">
            <v>0</v>
          </cell>
          <cell r="BI532">
            <v>0</v>
          </cell>
          <cell r="BJ532">
            <v>0</v>
          </cell>
          <cell r="BK532">
            <v>0</v>
          </cell>
          <cell r="BL532">
            <v>0</v>
          </cell>
          <cell r="BM532">
            <v>0</v>
          </cell>
        </row>
        <row r="533">
          <cell r="B533" t="str">
            <v>2007-FDC-002</v>
          </cell>
          <cell r="C533" t="str">
            <v>Facilities Replacement (Multi-Year) FY07 C/O</v>
          </cell>
          <cell r="D533" t="str">
            <v>Facilities Replacement</v>
          </cell>
          <cell r="E533" t="str">
            <v>Bed Conversion</v>
          </cell>
          <cell r="H533" t="str">
            <v>*</v>
          </cell>
          <cell r="I533" t="str">
            <v>Bed Conversion</v>
          </cell>
          <cell r="N533">
            <v>554648.87</v>
          </cell>
          <cell r="O533">
            <v>9568.5400000000009</v>
          </cell>
          <cell r="P533">
            <v>129740.07</v>
          </cell>
          <cell r="Q533">
            <v>271493.99</v>
          </cell>
          <cell r="R533">
            <v>410802.6</v>
          </cell>
          <cell r="S533">
            <v>30631.88</v>
          </cell>
          <cell r="T533">
            <v>1493</v>
          </cell>
          <cell r="U533">
            <v>2745.5</v>
          </cell>
          <cell r="V533">
            <v>34870.380000000005</v>
          </cell>
          <cell r="W533">
            <v>4689</v>
          </cell>
          <cell r="X533">
            <v>35974.519999999997</v>
          </cell>
          <cell r="Z533">
            <v>40663.519999999997</v>
          </cell>
          <cell r="AD533">
            <v>0</v>
          </cell>
          <cell r="AE533">
            <v>486336.5</v>
          </cell>
          <cell r="AF533">
            <v>892469.46</v>
          </cell>
          <cell r="AG533">
            <v>10636351</v>
          </cell>
          <cell r="AH533">
            <v>10150014.5</v>
          </cell>
          <cell r="AI533">
            <v>9743881.5399999991</v>
          </cell>
          <cell r="AJ533">
            <v>4.5723998766118192E-2</v>
          </cell>
          <cell r="AK533">
            <v>1447118.33</v>
          </cell>
          <cell r="AL533">
            <v>11191000</v>
          </cell>
          <cell r="AM533">
            <v>1997218.5754250002</v>
          </cell>
          <cell r="AN533">
            <v>979533.07634999999</v>
          </cell>
          <cell r="AO533">
            <v>493196.57634999999</v>
          </cell>
          <cell r="AP533">
            <v>550100.24542500009</v>
          </cell>
          <cell r="AQ533">
            <v>9193781.4245749991</v>
          </cell>
          <cell r="AR533">
            <v>0.17846649767000269</v>
          </cell>
          <cell r="AS533">
            <v>0</v>
          </cell>
          <cell r="AT533">
            <v>0</v>
          </cell>
          <cell r="AU533" t="str">
            <v>*</v>
          </cell>
          <cell r="AW533" t="str">
            <v/>
          </cell>
          <cell r="AX533" t="str">
            <v>YES</v>
          </cell>
          <cell r="AY533" t="str">
            <v>Construction through March 2009</v>
          </cell>
          <cell r="BA533">
            <v>0</v>
          </cell>
          <cell r="BC533">
            <v>9743881.5399999991</v>
          </cell>
          <cell r="BE533">
            <v>0</v>
          </cell>
          <cell r="BI533">
            <v>0</v>
          </cell>
          <cell r="BJ533">
            <v>0</v>
          </cell>
          <cell r="BK533">
            <v>0</v>
          </cell>
          <cell r="BL533">
            <v>0</v>
          </cell>
          <cell r="BM533">
            <v>0</v>
          </cell>
        </row>
        <row r="534">
          <cell r="B534" t="str">
            <v>2007-FDC-007</v>
          </cell>
          <cell r="C534" t="str">
            <v>Hosp. Routine Repl. FY07 C/O</v>
          </cell>
          <cell r="D534" t="str">
            <v>Hospital Replacement Budget</v>
          </cell>
          <cell r="E534" t="str">
            <v>Prior Years Routine Replacement</v>
          </cell>
          <cell r="H534" t="str">
            <v>*</v>
          </cell>
          <cell r="I534" t="str">
            <v>Reconfig Plan Room Brooks Bros</v>
          </cell>
          <cell r="N534">
            <v>0</v>
          </cell>
          <cell r="O534">
            <v>0</v>
          </cell>
          <cell r="P534">
            <v>0</v>
          </cell>
          <cell r="Q534">
            <v>0</v>
          </cell>
          <cell r="R534">
            <v>0</v>
          </cell>
          <cell r="S534">
            <v>0</v>
          </cell>
          <cell r="T534">
            <v>0</v>
          </cell>
          <cell r="U534">
            <v>0</v>
          </cell>
          <cell r="V534">
            <v>0</v>
          </cell>
          <cell r="W534">
            <v>0</v>
          </cell>
          <cell r="X534">
            <v>0</v>
          </cell>
          <cell r="Z534">
            <v>0</v>
          </cell>
          <cell r="AD534">
            <v>0</v>
          </cell>
          <cell r="AE534">
            <v>0</v>
          </cell>
          <cell r="AF534">
            <v>250</v>
          </cell>
          <cell r="AG534">
            <v>52365</v>
          </cell>
          <cell r="AH534">
            <v>52365</v>
          </cell>
          <cell r="AI534">
            <v>52115</v>
          </cell>
          <cell r="AJ534">
            <v>0</v>
          </cell>
          <cell r="AK534">
            <v>250</v>
          </cell>
          <cell r="AL534">
            <v>52365</v>
          </cell>
          <cell r="AM534">
            <v>42832.644375000003</v>
          </cell>
          <cell r="AN534">
            <v>0</v>
          </cell>
          <cell r="AO534">
            <v>0</v>
          </cell>
          <cell r="AP534">
            <v>42582.644375000003</v>
          </cell>
          <cell r="AQ534">
            <v>9532.3556249999965</v>
          </cell>
          <cell r="AR534">
            <v>0.81796322686909206</v>
          </cell>
          <cell r="AS534">
            <v>0</v>
          </cell>
          <cell r="AT534">
            <v>0</v>
          </cell>
          <cell r="AU534" t="str">
            <v>*</v>
          </cell>
          <cell r="AW534" t="str">
            <v/>
          </cell>
          <cell r="AX534" t="str">
            <v>no</v>
          </cell>
          <cell r="AY534" t="str">
            <v>Planning in progress now for implementation by September 2008.</v>
          </cell>
          <cell r="BA534">
            <v>-52365</v>
          </cell>
          <cell r="BC534">
            <v>0</v>
          </cell>
          <cell r="BD534">
            <v>-52115</v>
          </cell>
          <cell r="BE534">
            <v>0</v>
          </cell>
          <cell r="BI534">
            <v>0</v>
          </cell>
          <cell r="BJ534">
            <v>-52115</v>
          </cell>
          <cell r="BK534">
            <v>0</v>
          </cell>
          <cell r="BL534">
            <v>52115</v>
          </cell>
          <cell r="BM534">
            <v>0</v>
          </cell>
        </row>
        <row r="535">
          <cell r="B535" t="str">
            <v>2007-FDC-008</v>
          </cell>
          <cell r="C535" t="str">
            <v>Hosp. Routine Repl. FY07 C/O</v>
          </cell>
          <cell r="D535" t="str">
            <v>Hospital Replacement Budget</v>
          </cell>
          <cell r="E535" t="str">
            <v>Prior Years Routine Replacement</v>
          </cell>
          <cell r="H535" t="str">
            <v>*</v>
          </cell>
          <cell r="I535" t="str">
            <v>Facilities Contingency</v>
          </cell>
          <cell r="N535">
            <v>0</v>
          </cell>
          <cell r="O535">
            <v>0</v>
          </cell>
          <cell r="P535">
            <v>0</v>
          </cell>
          <cell r="Q535">
            <v>0</v>
          </cell>
          <cell r="R535">
            <v>0</v>
          </cell>
          <cell r="S535">
            <v>0</v>
          </cell>
          <cell r="T535">
            <v>0</v>
          </cell>
          <cell r="U535">
            <v>0</v>
          </cell>
          <cell r="V535">
            <v>0</v>
          </cell>
          <cell r="W535">
            <v>0</v>
          </cell>
          <cell r="X535">
            <v>0</v>
          </cell>
          <cell r="Z535">
            <v>0</v>
          </cell>
          <cell r="AD535">
            <v>0</v>
          </cell>
          <cell r="AE535">
            <v>0</v>
          </cell>
          <cell r="AF535">
            <v>0</v>
          </cell>
          <cell r="AG535">
            <v>1064631</v>
          </cell>
          <cell r="AH535">
            <v>1064631</v>
          </cell>
          <cell r="AI535">
            <v>1064631</v>
          </cell>
          <cell r="AJ535">
            <v>0</v>
          </cell>
          <cell r="AK535">
            <v>0</v>
          </cell>
          <cell r="AL535">
            <v>1064631</v>
          </cell>
          <cell r="AM535">
            <v>0</v>
          </cell>
          <cell r="AO535">
            <v>0</v>
          </cell>
          <cell r="AP535">
            <v>0</v>
          </cell>
          <cell r="AQ535">
            <v>1064631</v>
          </cell>
          <cell r="AR535">
            <v>0</v>
          </cell>
          <cell r="AS535" t="str">
            <v>2005-FDC-001; 2007-FDC-4XX</v>
          </cell>
          <cell r="AT535">
            <v>0</v>
          </cell>
          <cell r="AU535" t="str">
            <v>*</v>
          </cell>
          <cell r="AW535" t="str">
            <v>No PRs</v>
          </cell>
          <cell r="AX535" t="str">
            <v>no</v>
          </cell>
          <cell r="AY535" t="str">
            <v>On-going requirement to fund unplanned projects.</v>
          </cell>
          <cell r="BA535">
            <v>-1064631</v>
          </cell>
          <cell r="BC535">
            <v>591143</v>
          </cell>
          <cell r="BD535">
            <v>-473488</v>
          </cell>
          <cell r="BE535">
            <v>0</v>
          </cell>
          <cell r="BI535">
            <v>0</v>
          </cell>
          <cell r="BJ535">
            <v>-473488</v>
          </cell>
          <cell r="BK535">
            <v>0</v>
          </cell>
          <cell r="BL535">
            <v>473488</v>
          </cell>
          <cell r="BM535">
            <v>0</v>
          </cell>
          <cell r="BN535" t="str">
            <v>Release to equal balance of contingency at FY08 year end.</v>
          </cell>
        </row>
        <row r="536">
          <cell r="B536" t="str">
            <v>2007-FDC-403</v>
          </cell>
          <cell r="C536" t="str">
            <v>Hosp. Routine Repl. FY07 C/O</v>
          </cell>
          <cell r="D536" t="str">
            <v>Hospital Replacement Budget</v>
          </cell>
          <cell r="E536" t="str">
            <v>Prior Years Routine Replacement</v>
          </cell>
          <cell r="H536" t="str">
            <v>*</v>
          </cell>
          <cell r="I536" t="str">
            <v>Construction costs VISTA eqpmt</v>
          </cell>
          <cell r="O536">
            <v>0</v>
          </cell>
          <cell r="P536">
            <v>0</v>
          </cell>
          <cell r="Q536">
            <v>0</v>
          </cell>
          <cell r="R536">
            <v>0</v>
          </cell>
          <cell r="S536">
            <v>0</v>
          </cell>
          <cell r="T536">
            <v>14857.42</v>
          </cell>
          <cell r="U536">
            <v>0</v>
          </cell>
          <cell r="V536">
            <v>14857.42</v>
          </cell>
          <cell r="W536">
            <v>22423.14</v>
          </cell>
          <cell r="X536">
            <v>5972</v>
          </cell>
          <cell r="Z536">
            <v>28395.14</v>
          </cell>
          <cell r="AD536">
            <v>0</v>
          </cell>
          <cell r="AE536">
            <v>43252.56</v>
          </cell>
          <cell r="AF536">
            <v>43252.56</v>
          </cell>
          <cell r="AG536">
            <v>59718</v>
          </cell>
          <cell r="AH536">
            <v>16465.440000000002</v>
          </cell>
          <cell r="AI536">
            <v>16465.440000000002</v>
          </cell>
          <cell r="AJ536">
            <v>0.72428011654777447</v>
          </cell>
          <cell r="AK536">
            <v>43252.56</v>
          </cell>
          <cell r="AL536">
            <v>59718</v>
          </cell>
          <cell r="AM536">
            <v>28383</v>
          </cell>
          <cell r="AN536">
            <v>28383</v>
          </cell>
          <cell r="AO536">
            <v>-14869.559999999998</v>
          </cell>
          <cell r="AP536">
            <v>-14869.559999999998</v>
          </cell>
          <cell r="AQ536">
            <v>31335</v>
          </cell>
          <cell r="AR536">
            <v>0.47528383401989349</v>
          </cell>
          <cell r="AS536">
            <v>0</v>
          </cell>
          <cell r="AT536">
            <v>0</v>
          </cell>
          <cell r="AU536" t="str">
            <v>*</v>
          </cell>
          <cell r="AW536" t="str">
            <v/>
          </cell>
          <cell r="AX536" t="str">
            <v>no</v>
          </cell>
          <cell r="AY536" t="str">
            <v>Additional work required on water tempering valve.</v>
          </cell>
          <cell r="AZ536" t="str">
            <v>Per Carlos 08/18/08 msg, project closed, no carryover required.</v>
          </cell>
          <cell r="BA536">
            <v>-16465.440000000002</v>
          </cell>
          <cell r="BC536">
            <v>0</v>
          </cell>
          <cell r="BD536">
            <v>-16465.440000000002</v>
          </cell>
          <cell r="BE536">
            <v>0</v>
          </cell>
          <cell r="BI536">
            <v>0</v>
          </cell>
          <cell r="BJ536">
            <v>-16465.440000000002</v>
          </cell>
          <cell r="BK536">
            <v>0</v>
          </cell>
          <cell r="BL536">
            <v>16465.440000000002</v>
          </cell>
          <cell r="BM536">
            <v>0</v>
          </cell>
          <cell r="BN536" t="str">
            <v>Per Carlos 08/18/08, projeect closed - no carryover required.</v>
          </cell>
        </row>
        <row r="537">
          <cell r="B537" t="str">
            <v>2007-FDC-404</v>
          </cell>
          <cell r="C537" t="str">
            <v>Hosp. Routine Repl. FY07 C/O</v>
          </cell>
          <cell r="D537" t="str">
            <v>Hospital Replacement Budget</v>
          </cell>
          <cell r="E537" t="str">
            <v>Prior Years Routine Replacement</v>
          </cell>
          <cell r="H537" t="str">
            <v>*</v>
          </cell>
          <cell r="I537" t="str">
            <v>Construction Rm242 File/Office</v>
          </cell>
          <cell r="O537">
            <v>0</v>
          </cell>
          <cell r="P537">
            <v>0</v>
          </cell>
          <cell r="Q537">
            <v>0</v>
          </cell>
          <cell r="R537">
            <v>0</v>
          </cell>
          <cell r="S537">
            <v>0</v>
          </cell>
          <cell r="T537">
            <v>0</v>
          </cell>
          <cell r="U537">
            <v>0</v>
          </cell>
          <cell r="V537">
            <v>0</v>
          </cell>
          <cell r="W537">
            <v>0</v>
          </cell>
          <cell r="X537">
            <v>0</v>
          </cell>
          <cell r="Z537">
            <v>0</v>
          </cell>
          <cell r="AD537">
            <v>0</v>
          </cell>
          <cell r="AE537">
            <v>0</v>
          </cell>
          <cell r="AF537">
            <v>0</v>
          </cell>
          <cell r="AG537">
            <v>10698</v>
          </cell>
          <cell r="AH537">
            <v>10698</v>
          </cell>
          <cell r="AI537">
            <v>10698</v>
          </cell>
          <cell r="AJ537">
            <v>0</v>
          </cell>
          <cell r="AK537">
            <v>0</v>
          </cell>
          <cell r="AL537">
            <v>10698</v>
          </cell>
          <cell r="AM537">
            <v>10698</v>
          </cell>
          <cell r="AN537">
            <v>10698</v>
          </cell>
          <cell r="AO537">
            <v>10698</v>
          </cell>
          <cell r="AP537">
            <v>10698</v>
          </cell>
          <cell r="AQ537">
            <v>0</v>
          </cell>
          <cell r="AR537">
            <v>1</v>
          </cell>
          <cell r="AS537">
            <v>0</v>
          </cell>
          <cell r="AT537">
            <v>0</v>
          </cell>
          <cell r="AU537" t="str">
            <v>*</v>
          </cell>
          <cell r="AW537" t="str">
            <v/>
          </cell>
          <cell r="AX537" t="str">
            <v>NO</v>
          </cell>
          <cell r="BA537">
            <v>-10698</v>
          </cell>
          <cell r="BC537">
            <v>0</v>
          </cell>
          <cell r="BD537">
            <v>-10698</v>
          </cell>
          <cell r="BE537">
            <v>0</v>
          </cell>
          <cell r="BI537">
            <v>0</v>
          </cell>
          <cell r="BJ537">
            <v>-10698</v>
          </cell>
          <cell r="BK537">
            <v>0</v>
          </cell>
          <cell r="BL537">
            <v>10698</v>
          </cell>
          <cell r="BM537">
            <v>0</v>
          </cell>
          <cell r="BN537" t="str">
            <v>Carryover remaining commitments after LTD spending or cancel Pos</v>
          </cell>
        </row>
        <row r="538">
          <cell r="B538" t="str">
            <v>2007-FDC-405</v>
          </cell>
          <cell r="C538" t="str">
            <v>Hosp. Routine Repl. FY07 C/O</v>
          </cell>
          <cell r="D538" t="str">
            <v>Hospital Replacement Budget</v>
          </cell>
          <cell r="E538" t="str">
            <v>Prior Years Routine Replacement</v>
          </cell>
          <cell r="H538" t="str">
            <v>*</v>
          </cell>
          <cell r="I538" t="str">
            <v>0143840-TIs at REI-2005FDC001</v>
          </cell>
          <cell r="R538">
            <v>0</v>
          </cell>
          <cell r="S538">
            <v>0</v>
          </cell>
          <cell r="T538">
            <v>0</v>
          </cell>
          <cell r="U538">
            <v>0</v>
          </cell>
          <cell r="V538">
            <v>0</v>
          </cell>
          <cell r="W538">
            <v>0</v>
          </cell>
          <cell r="X538">
            <v>0</v>
          </cell>
          <cell r="Z538">
            <v>0</v>
          </cell>
          <cell r="AD538">
            <v>0</v>
          </cell>
          <cell r="AE538">
            <v>0</v>
          </cell>
          <cell r="AF538">
            <v>0</v>
          </cell>
          <cell r="AG538">
            <v>3762</v>
          </cell>
          <cell r="AH538">
            <v>3762</v>
          </cell>
          <cell r="AI538">
            <v>3762</v>
          </cell>
          <cell r="AJ538">
            <v>0</v>
          </cell>
          <cell r="AK538">
            <v>0</v>
          </cell>
          <cell r="AL538">
            <v>3762</v>
          </cell>
          <cell r="AM538">
            <v>3762</v>
          </cell>
          <cell r="AN538">
            <v>3762</v>
          </cell>
          <cell r="AO538">
            <v>3762</v>
          </cell>
          <cell r="AP538">
            <v>3762</v>
          </cell>
          <cell r="AQ538">
            <v>0</v>
          </cell>
          <cell r="AR538">
            <v>1</v>
          </cell>
          <cell r="AS538">
            <v>0</v>
          </cell>
          <cell r="AT538">
            <v>0</v>
          </cell>
          <cell r="AU538" t="str">
            <v>*</v>
          </cell>
          <cell r="AW538" t="str">
            <v/>
          </cell>
          <cell r="AX538" t="str">
            <v>NO</v>
          </cell>
          <cell r="BA538">
            <v>-3762</v>
          </cell>
          <cell r="BC538">
            <v>0</v>
          </cell>
          <cell r="BD538">
            <v>-3762</v>
          </cell>
          <cell r="BE538">
            <v>0</v>
          </cell>
          <cell r="BI538">
            <v>0</v>
          </cell>
          <cell r="BJ538">
            <v>-3762</v>
          </cell>
          <cell r="BK538">
            <v>0</v>
          </cell>
          <cell r="BL538">
            <v>3762</v>
          </cell>
          <cell r="BM538">
            <v>0</v>
          </cell>
          <cell r="BN538" t="str">
            <v>Carryover remaining commitments after LTD spending or cancel Pos</v>
          </cell>
        </row>
        <row r="539">
          <cell r="B539" t="str">
            <v>2007-FDC-409</v>
          </cell>
          <cell r="C539" t="str">
            <v>Hosp. Routine Repl. FY07 C/O</v>
          </cell>
          <cell r="D539" t="str">
            <v>Hospital Replacement Budget</v>
          </cell>
          <cell r="E539" t="str">
            <v>Prior Years Routine Replacement</v>
          </cell>
          <cell r="H539" t="str">
            <v>*</v>
          </cell>
          <cell r="I539" t="str">
            <v>0174927-BoswelRm242-2005FDC001</v>
          </cell>
          <cell r="R539">
            <v>0</v>
          </cell>
          <cell r="T539">
            <v>0</v>
          </cell>
          <cell r="U539">
            <v>0</v>
          </cell>
          <cell r="V539">
            <v>0</v>
          </cell>
          <cell r="W539">
            <v>0</v>
          </cell>
          <cell r="X539">
            <v>0</v>
          </cell>
          <cell r="Z539">
            <v>0</v>
          </cell>
          <cell r="AD539">
            <v>0</v>
          </cell>
          <cell r="AE539">
            <v>0</v>
          </cell>
          <cell r="AF539">
            <v>0</v>
          </cell>
          <cell r="AG539">
            <v>5100</v>
          </cell>
          <cell r="AH539">
            <v>5100</v>
          </cell>
          <cell r="AI539">
            <v>5100</v>
          </cell>
          <cell r="AJ539">
            <v>0</v>
          </cell>
          <cell r="AK539">
            <v>0</v>
          </cell>
          <cell r="AL539">
            <v>5100</v>
          </cell>
          <cell r="AM539">
            <v>5100</v>
          </cell>
          <cell r="AN539">
            <v>5100</v>
          </cell>
          <cell r="AO539">
            <v>5100</v>
          </cell>
          <cell r="AP539">
            <v>5100</v>
          </cell>
          <cell r="AQ539">
            <v>0</v>
          </cell>
          <cell r="AR539">
            <v>1</v>
          </cell>
          <cell r="AS539">
            <v>0</v>
          </cell>
          <cell r="AT539">
            <v>0</v>
          </cell>
          <cell r="AU539" t="str">
            <v>*</v>
          </cell>
          <cell r="AW539" t="str">
            <v/>
          </cell>
          <cell r="AX539" t="str">
            <v>NO</v>
          </cell>
          <cell r="BA539">
            <v>-5100</v>
          </cell>
          <cell r="BC539">
            <v>0</v>
          </cell>
          <cell r="BD539">
            <v>-5100</v>
          </cell>
          <cell r="BE539">
            <v>0</v>
          </cell>
          <cell r="BI539">
            <v>0</v>
          </cell>
          <cell r="BJ539">
            <v>-5100</v>
          </cell>
          <cell r="BK539">
            <v>0</v>
          </cell>
          <cell r="BL539">
            <v>5100</v>
          </cell>
          <cell r="BM539">
            <v>0</v>
          </cell>
          <cell r="BN539" t="str">
            <v>Carryover remaining commitments after LTD spending or cancel Pos</v>
          </cell>
        </row>
        <row r="540">
          <cell r="B540" t="str">
            <v>2007-FDC-410</v>
          </cell>
          <cell r="C540" t="str">
            <v>Hosp. Routine Repl. FY07 C/O</v>
          </cell>
          <cell r="D540" t="str">
            <v>Hospital Replacement Budget</v>
          </cell>
          <cell r="E540" t="str">
            <v>Prior Years Routine Replacement</v>
          </cell>
          <cell r="H540" t="str">
            <v>*</v>
          </cell>
          <cell r="I540" t="str">
            <v>0175033-Grease Trap-2005OPS001</v>
          </cell>
          <cell r="R540">
            <v>0</v>
          </cell>
          <cell r="T540">
            <v>0</v>
          </cell>
          <cell r="U540">
            <v>0</v>
          </cell>
          <cell r="V540">
            <v>0</v>
          </cell>
          <cell r="W540">
            <v>0</v>
          </cell>
          <cell r="X540">
            <v>0</v>
          </cell>
          <cell r="Z540">
            <v>0</v>
          </cell>
          <cell r="AD540">
            <v>0</v>
          </cell>
          <cell r="AE540">
            <v>0</v>
          </cell>
          <cell r="AF540">
            <v>0</v>
          </cell>
          <cell r="AG540">
            <v>4438</v>
          </cell>
          <cell r="AH540">
            <v>4438</v>
          </cell>
          <cell r="AI540">
            <v>4438</v>
          </cell>
          <cell r="AJ540">
            <v>0</v>
          </cell>
          <cell r="AK540">
            <v>0</v>
          </cell>
          <cell r="AL540">
            <v>4438</v>
          </cell>
          <cell r="AM540">
            <v>4438</v>
          </cell>
          <cell r="AN540">
            <v>4438</v>
          </cell>
          <cell r="AO540">
            <v>4438</v>
          </cell>
          <cell r="AP540">
            <v>4438</v>
          </cell>
          <cell r="AQ540">
            <v>0</v>
          </cell>
          <cell r="AR540">
            <v>1</v>
          </cell>
          <cell r="AS540">
            <v>0</v>
          </cell>
          <cell r="AT540">
            <v>0</v>
          </cell>
          <cell r="AU540" t="str">
            <v>*</v>
          </cell>
          <cell r="AW540" t="str">
            <v/>
          </cell>
          <cell r="AX540" t="str">
            <v>NO</v>
          </cell>
          <cell r="BA540">
            <v>-4438</v>
          </cell>
          <cell r="BC540">
            <v>0</v>
          </cell>
          <cell r="BD540">
            <v>-4438</v>
          </cell>
          <cell r="BE540">
            <v>0</v>
          </cell>
          <cell r="BI540">
            <v>0</v>
          </cell>
          <cell r="BJ540">
            <v>-4438</v>
          </cell>
          <cell r="BK540">
            <v>0</v>
          </cell>
          <cell r="BL540">
            <v>4438</v>
          </cell>
          <cell r="BM540">
            <v>0</v>
          </cell>
          <cell r="BN540" t="str">
            <v>Carryover remaining commitments after LTD spending or cancel Pos</v>
          </cell>
        </row>
        <row r="541">
          <cell r="B541" t="str">
            <v>2007-FDC-411</v>
          </cell>
          <cell r="C541" t="str">
            <v>Hosp. Routine Repl. FY07 C/O</v>
          </cell>
          <cell r="D541" t="str">
            <v>Hospital Replacement Budget</v>
          </cell>
          <cell r="E541" t="str">
            <v>Prior Years Routine Replacement</v>
          </cell>
          <cell r="H541" t="str">
            <v>*</v>
          </cell>
          <cell r="I541" t="str">
            <v>0175035-Air Handler-2006OPS001</v>
          </cell>
          <cell r="R541">
            <v>0</v>
          </cell>
          <cell r="T541">
            <v>0</v>
          </cell>
          <cell r="U541">
            <v>0</v>
          </cell>
          <cell r="V541">
            <v>0</v>
          </cell>
          <cell r="W541">
            <v>0</v>
          </cell>
          <cell r="X541">
            <v>0</v>
          </cell>
          <cell r="Z541">
            <v>0</v>
          </cell>
          <cell r="AD541">
            <v>0</v>
          </cell>
          <cell r="AE541">
            <v>0</v>
          </cell>
          <cell r="AF541">
            <v>0</v>
          </cell>
          <cell r="AG541">
            <v>19544</v>
          </cell>
          <cell r="AH541">
            <v>19544</v>
          </cell>
          <cell r="AI541">
            <v>19544</v>
          </cell>
          <cell r="AJ541">
            <v>0</v>
          </cell>
          <cell r="AK541">
            <v>0</v>
          </cell>
          <cell r="AL541">
            <v>19544</v>
          </cell>
          <cell r="AM541">
            <v>19544</v>
          </cell>
          <cell r="AN541">
            <v>19544</v>
          </cell>
          <cell r="AO541">
            <v>19544</v>
          </cell>
          <cell r="AP541">
            <v>19544</v>
          </cell>
          <cell r="AQ541">
            <v>0</v>
          </cell>
          <cell r="AR541">
            <v>1</v>
          </cell>
          <cell r="AS541">
            <v>0</v>
          </cell>
          <cell r="AT541">
            <v>0</v>
          </cell>
          <cell r="AU541" t="str">
            <v>*</v>
          </cell>
          <cell r="AW541" t="str">
            <v/>
          </cell>
          <cell r="AX541" t="str">
            <v>YES</v>
          </cell>
          <cell r="AY541" t="str">
            <v>Construction continuing at Boswell for BMT</v>
          </cell>
          <cell r="BA541">
            <v>0</v>
          </cell>
          <cell r="BC541">
            <v>19544</v>
          </cell>
          <cell r="BE541">
            <v>0</v>
          </cell>
          <cell r="BI541">
            <v>0</v>
          </cell>
          <cell r="BJ541">
            <v>0</v>
          </cell>
          <cell r="BK541">
            <v>0</v>
          </cell>
          <cell r="BL541">
            <v>0</v>
          </cell>
          <cell r="BM541">
            <v>0</v>
          </cell>
          <cell r="BN541" t="str">
            <v>BMT Air Handler project to be completed September 2008.  Project close-out thereafter.</v>
          </cell>
        </row>
        <row r="542">
          <cell r="B542" t="str">
            <v>2007-FDC-415</v>
          </cell>
          <cell r="C542" t="str">
            <v>Facilities Replacement (Multi-Year) FY07 C/O</v>
          </cell>
          <cell r="D542" t="str">
            <v>Facilities Replacement</v>
          </cell>
          <cell r="E542" t="str">
            <v>Watson Court (Vision)</v>
          </cell>
          <cell r="H542" t="str">
            <v>*</v>
          </cell>
          <cell r="I542" t="str">
            <v>Watson Court TI's</v>
          </cell>
          <cell r="R542">
            <v>0</v>
          </cell>
          <cell r="V542">
            <v>0</v>
          </cell>
          <cell r="X542">
            <v>5168.0600000000004</v>
          </cell>
          <cell r="Z542">
            <v>5168.0600000000004</v>
          </cell>
          <cell r="AD542">
            <v>0</v>
          </cell>
          <cell r="AE542">
            <v>5168.0600000000004</v>
          </cell>
          <cell r="AF542">
            <v>38957.159999999996</v>
          </cell>
          <cell r="AG542">
            <v>500000</v>
          </cell>
          <cell r="AH542">
            <v>494831.94</v>
          </cell>
          <cell r="AI542">
            <v>461042.84</v>
          </cell>
          <cell r="AJ542">
            <v>1.0336120000000001E-2</v>
          </cell>
          <cell r="AK542">
            <v>38957.159999999996</v>
          </cell>
          <cell r="AL542">
            <v>500000</v>
          </cell>
          <cell r="AM542">
            <v>48345</v>
          </cell>
          <cell r="AN542">
            <v>48345</v>
          </cell>
          <cell r="AO542">
            <v>43176.94</v>
          </cell>
          <cell r="AP542">
            <v>9387.8400000000038</v>
          </cell>
          <cell r="AQ542">
            <v>451655</v>
          </cell>
          <cell r="AR542">
            <v>9.6689999999999998E-2</v>
          </cell>
          <cell r="AS542">
            <v>0</v>
          </cell>
          <cell r="AT542">
            <v>0</v>
          </cell>
          <cell r="AU542" t="str">
            <v>*</v>
          </cell>
          <cell r="AW542" t="str">
            <v/>
          </cell>
          <cell r="AX542" t="str">
            <v>YES</v>
          </cell>
          <cell r="AY542" t="str">
            <v>In design phase</v>
          </cell>
          <cell r="BA542">
            <v>0</v>
          </cell>
          <cell r="BC542">
            <v>461042.84</v>
          </cell>
          <cell r="BE542">
            <v>0</v>
          </cell>
          <cell r="BI542">
            <v>0</v>
          </cell>
          <cell r="BJ542">
            <v>0</v>
          </cell>
          <cell r="BK542">
            <v>0</v>
          </cell>
          <cell r="BL542">
            <v>0</v>
          </cell>
          <cell r="BM542">
            <v>0</v>
          </cell>
        </row>
        <row r="543">
          <cell r="B543" t="str">
            <v>2007-OPS-409</v>
          </cell>
          <cell r="C543" t="str">
            <v>Hosp. Routine Repl. FY07 C/O</v>
          </cell>
          <cell r="D543" t="str">
            <v>Hospital Replacement Budget</v>
          </cell>
          <cell r="E543" t="str">
            <v>Prior Years Routine Replacement</v>
          </cell>
          <cell r="H543" t="str">
            <v>*</v>
          </cell>
          <cell r="I543" t="str">
            <v>P200712-Omni Cell Removal</v>
          </cell>
          <cell r="N543">
            <v>68504.12</v>
          </cell>
          <cell r="O543">
            <v>0</v>
          </cell>
          <cell r="P543">
            <v>0</v>
          </cell>
          <cell r="Q543">
            <v>0</v>
          </cell>
          <cell r="R543">
            <v>0</v>
          </cell>
          <cell r="S543">
            <v>0</v>
          </cell>
          <cell r="T543">
            <v>0</v>
          </cell>
          <cell r="U543">
            <v>0</v>
          </cell>
          <cell r="V543">
            <v>0</v>
          </cell>
          <cell r="W543">
            <v>0</v>
          </cell>
          <cell r="X543">
            <v>0</v>
          </cell>
          <cell r="Z543">
            <v>0</v>
          </cell>
          <cell r="AD543">
            <v>0</v>
          </cell>
          <cell r="AE543">
            <v>0</v>
          </cell>
          <cell r="AF543">
            <v>0</v>
          </cell>
          <cell r="AG543">
            <v>208622</v>
          </cell>
          <cell r="AH543">
            <v>208622</v>
          </cell>
          <cell r="AI543">
            <v>208622</v>
          </cell>
          <cell r="AJ543">
            <v>0</v>
          </cell>
          <cell r="AK543">
            <v>68504.12</v>
          </cell>
          <cell r="AL543">
            <v>277126</v>
          </cell>
          <cell r="AM543">
            <v>68506.09</v>
          </cell>
          <cell r="AO543">
            <v>0</v>
          </cell>
          <cell r="AP543">
            <v>1.9700000000011642</v>
          </cell>
          <cell r="AQ543">
            <v>208619.91</v>
          </cell>
          <cell r="AR543">
            <v>0.24720195867583697</v>
          </cell>
          <cell r="AS543">
            <v>0</v>
          </cell>
          <cell r="AT543">
            <v>0</v>
          </cell>
          <cell r="AU543" t="str">
            <v>*</v>
          </cell>
          <cell r="AW543" t="str">
            <v/>
          </cell>
          <cell r="AX543" t="str">
            <v>NO</v>
          </cell>
          <cell r="BA543">
            <v>-208622</v>
          </cell>
          <cell r="BC543">
            <v>0</v>
          </cell>
          <cell r="BD543">
            <v>-208622</v>
          </cell>
          <cell r="BE543">
            <v>0</v>
          </cell>
          <cell r="BI543">
            <v>0</v>
          </cell>
          <cell r="BJ543">
            <v>-208622</v>
          </cell>
          <cell r="BK543">
            <v>0</v>
          </cell>
          <cell r="BL543">
            <v>208622</v>
          </cell>
          <cell r="BM543">
            <v>0</v>
          </cell>
          <cell r="BN543" t="str">
            <v>Carryover remaining commitments after LTD spending or cancel Pos</v>
          </cell>
        </row>
        <row r="544">
          <cell r="B544" t="str">
            <v>2008-FDC-001</v>
          </cell>
          <cell r="C544" t="str">
            <v>Facilities Replacement (Multi-Year)FY08 C/O</v>
          </cell>
          <cell r="D544" t="str">
            <v>Facilities Replacement</v>
          </cell>
          <cell r="E544" t="str">
            <v>ED Upgrade</v>
          </cell>
          <cell r="H544" t="str">
            <v>*</v>
          </cell>
          <cell r="I544" t="str">
            <v>ED Upgrade (consolidated)</v>
          </cell>
          <cell r="N544">
            <v>80198.58</v>
          </cell>
          <cell r="O544">
            <v>0</v>
          </cell>
          <cell r="P544">
            <v>1582</v>
          </cell>
          <cell r="Q544">
            <v>3214.5</v>
          </cell>
          <cell r="R544">
            <v>4796.5</v>
          </cell>
          <cell r="S544">
            <v>1533</v>
          </cell>
          <cell r="T544">
            <v>1296.5</v>
          </cell>
          <cell r="U544">
            <v>57797.91</v>
          </cell>
          <cell r="V544">
            <v>60627.41</v>
          </cell>
          <cell r="W544">
            <v>311594.84999999998</v>
          </cell>
          <cell r="X544">
            <v>1911.1</v>
          </cell>
          <cell r="Z544">
            <v>313505.94999999995</v>
          </cell>
          <cell r="AD544">
            <v>0</v>
          </cell>
          <cell r="AE544">
            <v>378929.86</v>
          </cell>
          <cell r="AF544">
            <v>443876.08999999997</v>
          </cell>
          <cell r="AG544">
            <v>11533342</v>
          </cell>
          <cell r="AH544">
            <v>11154412.140000001</v>
          </cell>
          <cell r="AI544">
            <v>11089465.91</v>
          </cell>
          <cell r="AJ544">
            <v>3.2855165484557726E-2</v>
          </cell>
          <cell r="AK544">
            <v>524074.67</v>
          </cell>
          <cell r="AL544">
            <v>16516487</v>
          </cell>
          <cell r="AM544">
            <v>968779.5</v>
          </cell>
          <cell r="AN544">
            <v>968779.5</v>
          </cell>
          <cell r="AO544">
            <v>589849.64</v>
          </cell>
          <cell r="AP544">
            <v>444704.83</v>
          </cell>
          <cell r="AQ544">
            <v>15547707.5</v>
          </cell>
          <cell r="AR544">
            <v>5.8655300004171587E-2</v>
          </cell>
          <cell r="AS544" t="str">
            <v>2003-FDC-029; 2004-OPS-001; 2006-FDC-039; 2007-FDC-001</v>
          </cell>
          <cell r="AT544">
            <v>0</v>
          </cell>
          <cell r="AU544" t="str">
            <v>*</v>
          </cell>
          <cell r="AW544" t="str">
            <v/>
          </cell>
          <cell r="AX544" t="str">
            <v>YES</v>
          </cell>
          <cell r="AY544" t="str">
            <v>Project is at OSHPD for permit approval.</v>
          </cell>
          <cell r="BA544">
            <v>0</v>
          </cell>
          <cell r="BC544">
            <v>11089465.91</v>
          </cell>
          <cell r="BE544">
            <v>0</v>
          </cell>
          <cell r="BI544">
            <v>0</v>
          </cell>
          <cell r="BJ544">
            <v>0</v>
          </cell>
          <cell r="BK544">
            <v>0</v>
          </cell>
          <cell r="BL544">
            <v>0</v>
          </cell>
          <cell r="BM544">
            <v>0</v>
          </cell>
        </row>
        <row r="545">
          <cell r="B545" t="str">
            <v>2008-FDC-002</v>
          </cell>
          <cell r="C545" t="str">
            <v>Facilities Replacement (Multi-Year)FY08 C/O</v>
          </cell>
          <cell r="D545" t="str">
            <v>Facilities Replacement</v>
          </cell>
          <cell r="E545" t="str">
            <v>Skylight TV - Construction</v>
          </cell>
          <cell r="H545" t="str">
            <v>*</v>
          </cell>
          <cell r="I545" t="str">
            <v>Skylight TV-Construction costs</v>
          </cell>
          <cell r="O545">
            <v>0</v>
          </cell>
          <cell r="P545">
            <v>0</v>
          </cell>
          <cell r="Q545">
            <v>0</v>
          </cell>
          <cell r="R545">
            <v>0</v>
          </cell>
          <cell r="S545">
            <v>0</v>
          </cell>
          <cell r="T545">
            <v>0</v>
          </cell>
          <cell r="U545">
            <v>0</v>
          </cell>
          <cell r="V545">
            <v>0</v>
          </cell>
          <cell r="W545">
            <v>0</v>
          </cell>
          <cell r="X545">
            <v>0</v>
          </cell>
          <cell r="Z545">
            <v>0</v>
          </cell>
          <cell r="AD545">
            <v>0</v>
          </cell>
          <cell r="AE545">
            <v>0</v>
          </cell>
          <cell r="AF545">
            <v>0</v>
          </cell>
          <cell r="AG545">
            <v>574000</v>
          </cell>
          <cell r="AH545">
            <v>574000</v>
          </cell>
          <cell r="AI545">
            <v>574000</v>
          </cell>
          <cell r="AJ545">
            <v>0</v>
          </cell>
          <cell r="AK545">
            <v>0</v>
          </cell>
          <cell r="AL545">
            <v>574000</v>
          </cell>
          <cell r="AM545">
            <v>0</v>
          </cell>
          <cell r="AO545">
            <v>0</v>
          </cell>
          <cell r="AP545">
            <v>0</v>
          </cell>
          <cell r="AQ545">
            <v>574000</v>
          </cell>
          <cell r="AR545">
            <v>0</v>
          </cell>
          <cell r="AS545">
            <v>0</v>
          </cell>
          <cell r="AT545">
            <v>0</v>
          </cell>
          <cell r="AU545" t="str">
            <v>*</v>
          </cell>
          <cell r="AW545" t="str">
            <v>No PRs</v>
          </cell>
          <cell r="AX545" t="str">
            <v>YES</v>
          </cell>
          <cell r="AY545" t="str">
            <v>Project is being bid now</v>
          </cell>
          <cell r="BA545">
            <v>0</v>
          </cell>
          <cell r="BC545">
            <v>574000</v>
          </cell>
          <cell r="BE545">
            <v>0</v>
          </cell>
          <cell r="BI545">
            <v>0</v>
          </cell>
          <cell r="BJ545">
            <v>0</v>
          </cell>
          <cell r="BK545">
            <v>0</v>
          </cell>
          <cell r="BL545">
            <v>0</v>
          </cell>
          <cell r="BM545">
            <v>0</v>
          </cell>
        </row>
        <row r="546">
          <cell r="B546" t="str">
            <v>2008-FDC-003</v>
          </cell>
          <cell r="C546" t="str">
            <v>Facilities Replacement (Multi-Year)FY08 C/O</v>
          </cell>
          <cell r="D546" t="str">
            <v>Facilities Replacement</v>
          </cell>
          <cell r="E546" t="str">
            <v>Menlo Park Middlefield - TI's</v>
          </cell>
          <cell r="H546" t="str">
            <v>*</v>
          </cell>
          <cell r="I546" t="str">
            <v>Menlo Park Middlefield - TI's.</v>
          </cell>
          <cell r="O546">
            <v>0</v>
          </cell>
          <cell r="P546">
            <v>0</v>
          </cell>
          <cell r="Q546">
            <v>0</v>
          </cell>
          <cell r="R546">
            <v>0</v>
          </cell>
          <cell r="S546">
            <v>0</v>
          </cell>
          <cell r="T546">
            <v>0</v>
          </cell>
          <cell r="U546">
            <v>0</v>
          </cell>
          <cell r="V546">
            <v>0</v>
          </cell>
          <cell r="W546">
            <v>0</v>
          </cell>
          <cell r="X546">
            <v>0</v>
          </cell>
          <cell r="Z546">
            <v>0</v>
          </cell>
          <cell r="AD546">
            <v>0</v>
          </cell>
          <cell r="AE546">
            <v>0</v>
          </cell>
          <cell r="AF546">
            <v>0</v>
          </cell>
          <cell r="AG546">
            <v>1000000</v>
          </cell>
          <cell r="AH546">
            <v>1000000</v>
          </cell>
          <cell r="AI546">
            <v>1000000</v>
          </cell>
          <cell r="AJ546">
            <v>0</v>
          </cell>
          <cell r="AK546">
            <v>0</v>
          </cell>
          <cell r="AL546">
            <v>1000000</v>
          </cell>
          <cell r="AM546">
            <v>0</v>
          </cell>
          <cell r="AO546">
            <v>0</v>
          </cell>
          <cell r="AP546">
            <v>0</v>
          </cell>
          <cell r="AQ546">
            <v>1000000</v>
          </cell>
          <cell r="AR546">
            <v>0</v>
          </cell>
          <cell r="AS546">
            <v>0</v>
          </cell>
          <cell r="AT546">
            <v>0</v>
          </cell>
          <cell r="AU546" t="str">
            <v>*</v>
          </cell>
          <cell r="AW546" t="str">
            <v>No PRs</v>
          </cell>
          <cell r="AX546" t="str">
            <v>YES</v>
          </cell>
          <cell r="AY546" t="str">
            <v>Pending agreement by community physicians</v>
          </cell>
          <cell r="BA546">
            <v>0</v>
          </cell>
          <cell r="BC546">
            <v>1000000</v>
          </cell>
          <cell r="BE546">
            <v>0</v>
          </cell>
          <cell r="BI546">
            <v>0</v>
          </cell>
          <cell r="BJ546">
            <v>0</v>
          </cell>
          <cell r="BK546">
            <v>0</v>
          </cell>
          <cell r="BL546">
            <v>0</v>
          </cell>
          <cell r="BM546">
            <v>0</v>
          </cell>
        </row>
        <row r="547">
          <cell r="B547" t="str">
            <v>2008-FDC-004</v>
          </cell>
          <cell r="C547" t="str">
            <v>Facilities Replacement (Multi-Year)FY08 C/O</v>
          </cell>
          <cell r="D547" t="str">
            <v>Facilities Replacement</v>
          </cell>
          <cell r="E547" t="str">
            <v>Nursing Unit Security Doors</v>
          </cell>
          <cell r="H547" t="str">
            <v>*</v>
          </cell>
          <cell r="I547" t="str">
            <v>SHC Security Doors-consolidate</v>
          </cell>
          <cell r="M547">
            <v>1858.5</v>
          </cell>
          <cell r="N547">
            <v>66647.02</v>
          </cell>
          <cell r="O547">
            <v>520.41999999999996</v>
          </cell>
          <cell r="P547">
            <v>4981</v>
          </cell>
          <cell r="Q547">
            <v>2656</v>
          </cell>
          <cell r="R547">
            <v>8157.42</v>
          </cell>
          <cell r="S547">
            <v>1411</v>
          </cell>
          <cell r="T547">
            <v>22423.31</v>
          </cell>
          <cell r="U547">
            <v>1328</v>
          </cell>
          <cell r="V547">
            <v>25162.31</v>
          </cell>
          <cell r="W547">
            <v>2448.5</v>
          </cell>
          <cell r="X547">
            <v>2444.7600000000002</v>
          </cell>
          <cell r="Z547">
            <v>4893.26</v>
          </cell>
          <cell r="AD547">
            <v>0</v>
          </cell>
          <cell r="AE547">
            <v>38212.990000000005</v>
          </cell>
          <cell r="AF547">
            <v>46478.47</v>
          </cell>
          <cell r="AG547">
            <v>1411234</v>
          </cell>
          <cell r="AH547">
            <v>1373021.01</v>
          </cell>
          <cell r="AI547">
            <v>1364755.53</v>
          </cell>
          <cell r="AJ547">
            <v>2.7077713547150935E-2</v>
          </cell>
          <cell r="AK547">
            <v>114983.99</v>
          </cell>
          <cell r="AL547">
            <v>1999189</v>
          </cell>
          <cell r="AM547">
            <v>31719</v>
          </cell>
          <cell r="AN547">
            <v>31719</v>
          </cell>
          <cell r="AO547">
            <v>-6493.9900000000052</v>
          </cell>
          <cell r="AP547">
            <v>-83264.990000000005</v>
          </cell>
          <cell r="AQ547">
            <v>1967470</v>
          </cell>
          <cell r="AR547">
            <v>1.5865933636089433E-2</v>
          </cell>
          <cell r="AS547" t="str">
            <v>2006-FDC-018 (pr# 2006-14 closed, no spending)</v>
          </cell>
          <cell r="AT547" t="str">
            <v>Control doors patient units D2,D3,E3,F1,F2,B3,C3. Pr# 2006-33 (FY08 consolidated: 2006-FDC-018). 2006-OPS-001 incl $587,955 POD Security Doors on pr# 200633, $1,859 spent FY06; $63,461 spent FY07, c/o to FY08 $519,449; $69,474 LTD commitments</v>
          </cell>
          <cell r="AU547" t="str">
            <v>*</v>
          </cell>
          <cell r="AW547" t="str">
            <v/>
          </cell>
          <cell r="AX547" t="str">
            <v>YES</v>
          </cell>
          <cell r="BA547">
            <v>0</v>
          </cell>
          <cell r="BC547">
            <v>1364755.53</v>
          </cell>
          <cell r="BE547">
            <v>0</v>
          </cell>
          <cell r="BI547">
            <v>0</v>
          </cell>
          <cell r="BJ547">
            <v>0</v>
          </cell>
          <cell r="BK547">
            <v>0</v>
          </cell>
          <cell r="BL547">
            <v>0</v>
          </cell>
          <cell r="BM547">
            <v>0</v>
          </cell>
        </row>
      </sheetData>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_BP"/>
      <sheetName val="Instructions"/>
      <sheetName val="Authorization"/>
      <sheetName val="Division Summary_Bobv2"/>
      <sheetName val="Input-Ops Review"/>
      <sheetName val="Supporting Detail &gt;&gt;"/>
      <sheetName val="Input-Backstop"/>
      <sheetName val="Prof_Financials"/>
      <sheetName val="Tech_Financials"/>
      <sheetName val="PRO_BIllarea"/>
      <sheetName val="Bydept_PRO_FY07"/>
      <sheetName val="ByPayer_PRO_FY07"/>
      <sheetName val="BySourcecode_TECH_FY07"/>
      <sheetName val="ByPayergroup_TECH_FY07"/>
      <sheetName val="quals"/>
      <sheetName val="alb110_70908"/>
      <sheetName val="alb110_70913"/>
      <sheetName val="Division Check"/>
      <sheetName val="Source Data"/>
      <sheetName val="LOOKUP"/>
      <sheetName val=" Version"/>
      <sheetName val="TSI Supporting&gt;&g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A1" t="str">
            <v>Department</v>
          </cell>
          <cell r="B1" t="str">
            <v>MGMA Specialty</v>
          </cell>
          <cell r="G1" t="str">
            <v>Start Date</v>
          </cell>
        </row>
        <row r="2">
          <cell r="A2" t="str">
            <v>Anesthesia</v>
          </cell>
          <cell r="B2" t="str">
            <v>ALLERGY/IMMUNOLOGY</v>
          </cell>
          <cell r="G2">
            <v>37987</v>
          </cell>
          <cell r="K2" t="str">
            <v>Year 1</v>
          </cell>
        </row>
        <row r="3">
          <cell r="A3" t="str">
            <v>CT Surgery</v>
          </cell>
          <cell r="B3" t="str">
            <v>ANASTHESIA ASA</v>
          </cell>
          <cell r="G3">
            <v>38018</v>
          </cell>
          <cell r="K3" t="str">
            <v>Year 2</v>
          </cell>
        </row>
        <row r="4">
          <cell r="A4" t="str">
            <v>Dermatology</v>
          </cell>
          <cell r="B4" t="str">
            <v>ANESTHESIOLOGY</v>
          </cell>
          <cell r="G4">
            <v>38047</v>
          </cell>
          <cell r="K4" t="str">
            <v>Year 3</v>
          </cell>
        </row>
        <row r="5">
          <cell r="A5" t="str">
            <v>Medicine</v>
          </cell>
          <cell r="B5" t="str">
            <v>ANESTHESIOLOGY - PAIN MGMT</v>
          </cell>
          <cell r="G5">
            <v>38078</v>
          </cell>
        </row>
        <row r="6">
          <cell r="A6" t="str">
            <v>Neurology</v>
          </cell>
          <cell r="B6" t="str">
            <v>CARDIOLOGY: INV-INTERVNTN</v>
          </cell>
          <cell r="G6">
            <v>38108</v>
          </cell>
        </row>
        <row r="7">
          <cell r="A7" t="str">
            <v>Neurosurgery</v>
          </cell>
          <cell r="B7" t="str">
            <v>CARDIOLOGY: NONINVASIVE</v>
          </cell>
          <cell r="G7">
            <v>38139</v>
          </cell>
        </row>
        <row r="8">
          <cell r="A8" t="str">
            <v>Ob/Gyn</v>
          </cell>
          <cell r="B8" t="str">
            <v>CARDIOLOGY:ELECTROPHYSIOLOGY</v>
          </cell>
          <cell r="G8">
            <v>38169</v>
          </cell>
        </row>
        <row r="9">
          <cell r="A9" t="str">
            <v>Ophthalmology</v>
          </cell>
          <cell r="B9" t="str">
            <v>CARDIOLOGY:INVASIVE</v>
          </cell>
          <cell r="G9">
            <v>38200</v>
          </cell>
        </row>
        <row r="10">
          <cell r="A10" t="str">
            <v>Orthopedic</v>
          </cell>
          <cell r="B10" t="str">
            <v>CLINICAL PSYCHOLOGY PHD</v>
          </cell>
          <cell r="G10">
            <v>38231</v>
          </cell>
        </row>
        <row r="11">
          <cell r="A11" t="str">
            <v>Otolaryngology</v>
          </cell>
          <cell r="B11" t="str">
            <v>CRITICAL CARE: INTENSIVIST</v>
          </cell>
          <cell r="G11">
            <v>38261</v>
          </cell>
        </row>
        <row r="12">
          <cell r="A12" t="str">
            <v>Pathology</v>
          </cell>
          <cell r="B12" t="str">
            <v>DERMATOLOGY</v>
          </cell>
          <cell r="G12">
            <v>38292</v>
          </cell>
        </row>
        <row r="13">
          <cell r="A13" t="str">
            <v>Pediatrics</v>
          </cell>
          <cell r="B13" t="str">
            <v>EMERGENCY MEDICINE</v>
          </cell>
          <cell r="G13">
            <v>38322</v>
          </cell>
        </row>
        <row r="14">
          <cell r="A14" t="str">
            <v>Psychiatry</v>
          </cell>
          <cell r="B14" t="str">
            <v>ENDOCRINOLOGY/METABOLISM</v>
          </cell>
          <cell r="G14">
            <v>38353</v>
          </cell>
        </row>
        <row r="15">
          <cell r="A15" t="str">
            <v>Radiation Oncology</v>
          </cell>
          <cell r="B15" t="str">
            <v>GASTROENTEROLOGY</v>
          </cell>
          <cell r="G15">
            <v>38384</v>
          </cell>
        </row>
        <row r="16">
          <cell r="A16" t="str">
            <v>Radiology</v>
          </cell>
          <cell r="B16" t="str">
            <v>GASTROENTEROLOGY:HEPATOLOGY</v>
          </cell>
          <cell r="G16">
            <v>38412</v>
          </cell>
        </row>
        <row r="17">
          <cell r="A17" t="str">
            <v>Surgery</v>
          </cell>
          <cell r="B17" t="str">
            <v>GERIATRICS</v>
          </cell>
          <cell r="G17">
            <v>38443</v>
          </cell>
        </row>
        <row r="18">
          <cell r="A18" t="str">
            <v>Urology</v>
          </cell>
          <cell r="B18" t="str">
            <v>HEMATOLOGY/ONCOLOGY (Only)</v>
          </cell>
          <cell r="G18">
            <v>38473</v>
          </cell>
        </row>
        <row r="19">
          <cell r="B19" t="str">
            <v>HEMATOLOGY/ONCOLOGY</v>
          </cell>
          <cell r="G19">
            <v>38504</v>
          </cell>
        </row>
        <row r="20">
          <cell r="B20" t="str">
            <v>INFECTIOUS DISEASE</v>
          </cell>
          <cell r="G20">
            <v>38534</v>
          </cell>
        </row>
        <row r="21">
          <cell r="B21" t="str">
            <v>INTERNAL MEDICINE: GENERAL</v>
          </cell>
          <cell r="G21">
            <v>38565</v>
          </cell>
        </row>
        <row r="22">
          <cell r="B22" t="str">
            <v>NEPHROLOGY</v>
          </cell>
          <cell r="G22">
            <v>38596</v>
          </cell>
        </row>
        <row r="23">
          <cell r="B23" t="str">
            <v>NEUROLOGY</v>
          </cell>
          <cell r="G23">
            <v>38626</v>
          </cell>
        </row>
        <row r="24">
          <cell r="B24" t="str">
            <v>OBGYN: GENERAL</v>
          </cell>
          <cell r="G24">
            <v>38657</v>
          </cell>
        </row>
        <row r="25">
          <cell r="B25" t="str">
            <v>OBGYN: GYN ONCOLOGY</v>
          </cell>
          <cell r="G25">
            <v>38687</v>
          </cell>
        </row>
        <row r="26">
          <cell r="B26" t="str">
            <v>OBGYN: GYNECOLOGY</v>
          </cell>
          <cell r="G26">
            <v>38718</v>
          </cell>
        </row>
        <row r="27">
          <cell r="B27" t="str">
            <v>OBGYN: REPRO ENDOCRINOLOGY</v>
          </cell>
          <cell r="G27">
            <v>38749</v>
          </cell>
        </row>
        <row r="28">
          <cell r="B28" t="str">
            <v>OPTHALMOLOGY</v>
          </cell>
          <cell r="G28">
            <v>38777</v>
          </cell>
        </row>
        <row r="29">
          <cell r="B29" t="str">
            <v>OPTHALMOLOGY: RETINA</v>
          </cell>
          <cell r="G29">
            <v>38808</v>
          </cell>
        </row>
        <row r="30">
          <cell r="B30" t="str">
            <v>OPTOMETRY</v>
          </cell>
          <cell r="G30">
            <v>38838</v>
          </cell>
        </row>
        <row r="31">
          <cell r="B31" t="str">
            <v>ORTHO SURG: FOOT &amp; ANKLE</v>
          </cell>
          <cell r="G31">
            <v>38869</v>
          </cell>
        </row>
        <row r="32">
          <cell r="B32" t="str">
            <v>ORTHO SURG: HAND</v>
          </cell>
          <cell r="G32">
            <v>38899</v>
          </cell>
        </row>
        <row r="33">
          <cell r="B33" t="str">
            <v>ORTHO SURG: HIP &amp; JOINT</v>
          </cell>
          <cell r="G33">
            <v>38930</v>
          </cell>
        </row>
        <row r="34">
          <cell r="B34" t="str">
            <v>ORTHO SURG: SPINE</v>
          </cell>
          <cell r="G34">
            <v>38961</v>
          </cell>
        </row>
        <row r="35">
          <cell r="B35" t="str">
            <v>ORTHO SURG: SPORTS MED</v>
          </cell>
          <cell r="G35">
            <v>38991</v>
          </cell>
        </row>
        <row r="36">
          <cell r="B36" t="str">
            <v>ORTHOPEDIC SURGERY: GENERAL</v>
          </cell>
          <cell r="G36">
            <v>39022</v>
          </cell>
        </row>
        <row r="37">
          <cell r="B37" t="str">
            <v>OTORHINOLARYNGOLOGY</v>
          </cell>
          <cell r="G37">
            <v>39052</v>
          </cell>
        </row>
        <row r="38">
          <cell r="B38" t="str">
            <v>PATHOLOGY: ANATOMIC</v>
          </cell>
          <cell r="G38">
            <v>39083</v>
          </cell>
        </row>
        <row r="39">
          <cell r="B39" t="str">
            <v>PATHOLOGY: ANATOMIC &amp; CLINICAL</v>
          </cell>
          <cell r="G39">
            <v>39114</v>
          </cell>
        </row>
        <row r="40">
          <cell r="B40" t="str">
            <v>PATHOLOGY: CLINICAL</v>
          </cell>
          <cell r="G40">
            <v>39142</v>
          </cell>
        </row>
        <row r="41">
          <cell r="B41" t="str">
            <v>PHYSICAL MED &amp; REHAB</v>
          </cell>
          <cell r="G41">
            <v>39173</v>
          </cell>
        </row>
        <row r="42">
          <cell r="B42" t="str">
            <v>PSYCHIATRY: GENERAL</v>
          </cell>
          <cell r="G42">
            <v>39203</v>
          </cell>
        </row>
        <row r="43">
          <cell r="B43" t="str">
            <v>PULMONARY MED: CRITICAL CARE</v>
          </cell>
          <cell r="G43">
            <v>39234</v>
          </cell>
        </row>
        <row r="44">
          <cell r="B44" t="str">
            <v>PULMONARY MEDICINE</v>
          </cell>
          <cell r="G44">
            <v>39264</v>
          </cell>
        </row>
        <row r="45">
          <cell r="B45" t="str">
            <v>RADIATION ONCOLOGY</v>
          </cell>
          <cell r="G45">
            <v>39295</v>
          </cell>
        </row>
        <row r="46">
          <cell r="B46" t="str">
            <v>RADIOLOGY: DIAGNOSTIC-INV</v>
          </cell>
          <cell r="G46">
            <v>39326</v>
          </cell>
        </row>
        <row r="47">
          <cell r="B47" t="str">
            <v>RADIOLOGY: DIAGNOSTIC-NONINV</v>
          </cell>
          <cell r="G47">
            <v>39356</v>
          </cell>
        </row>
        <row r="48">
          <cell r="B48" t="str">
            <v>RADIOLOGY: NUCLEAR MEDICINE</v>
          </cell>
          <cell r="G48">
            <v>39387</v>
          </cell>
        </row>
        <row r="49">
          <cell r="B49" t="str">
            <v>RHEUMATOLOGY</v>
          </cell>
          <cell r="G49">
            <v>39417</v>
          </cell>
        </row>
        <row r="50">
          <cell r="B50" t="str">
            <v>SLEEP MEDICINE</v>
          </cell>
          <cell r="G50">
            <v>39448</v>
          </cell>
        </row>
        <row r="51">
          <cell r="B51" t="str">
            <v>SURG: CARDIOVASCULAR</v>
          </cell>
          <cell r="G51">
            <v>39479</v>
          </cell>
        </row>
        <row r="52">
          <cell r="B52" t="str">
            <v>SURG: COLON AND RECTAL</v>
          </cell>
          <cell r="G52">
            <v>39508</v>
          </cell>
        </row>
        <row r="53">
          <cell r="B53" t="str">
            <v>SURG: NEUROLOGICAL</v>
          </cell>
          <cell r="G53">
            <v>39539</v>
          </cell>
        </row>
        <row r="54">
          <cell r="B54" t="str">
            <v>SURG: ONCOLOGY</v>
          </cell>
          <cell r="G54">
            <v>39569</v>
          </cell>
        </row>
        <row r="55">
          <cell r="B55" t="str">
            <v>SURG: PLASTIC &amp; RECONSTRUCTION</v>
          </cell>
          <cell r="G55">
            <v>39600</v>
          </cell>
        </row>
        <row r="56">
          <cell r="B56" t="str">
            <v>SURG: THORACIC (PRIMARY)</v>
          </cell>
          <cell r="G56">
            <v>39630</v>
          </cell>
        </row>
        <row r="57">
          <cell r="B57" t="str">
            <v>SURG: TRANSPLANT</v>
          </cell>
          <cell r="G57">
            <v>39661</v>
          </cell>
        </row>
        <row r="58">
          <cell r="B58" t="str">
            <v>SURG: TRAUMA</v>
          </cell>
          <cell r="G58">
            <v>39692</v>
          </cell>
        </row>
        <row r="59">
          <cell r="B59" t="str">
            <v>SURG: VASCULAR (PRIMARY)</v>
          </cell>
          <cell r="G59">
            <v>39722</v>
          </cell>
        </row>
        <row r="60">
          <cell r="B60" t="str">
            <v>SURGERY: GENERAL</v>
          </cell>
          <cell r="G60">
            <v>39753</v>
          </cell>
        </row>
        <row r="61">
          <cell r="B61" t="str">
            <v>UROLOGY</v>
          </cell>
          <cell r="G61">
            <v>39783</v>
          </cell>
        </row>
        <row r="62">
          <cell r="G62">
            <v>39814</v>
          </cell>
        </row>
        <row r="63">
          <cell r="G63">
            <v>39845</v>
          </cell>
        </row>
        <row r="64">
          <cell r="G64">
            <v>39873</v>
          </cell>
        </row>
        <row r="65">
          <cell r="G65">
            <v>39904</v>
          </cell>
        </row>
        <row r="66">
          <cell r="G66">
            <v>39934</v>
          </cell>
        </row>
        <row r="67">
          <cell r="G67">
            <v>39965</v>
          </cell>
        </row>
        <row r="68">
          <cell r="G68">
            <v>39995</v>
          </cell>
        </row>
        <row r="69">
          <cell r="G69">
            <v>40026</v>
          </cell>
        </row>
        <row r="70">
          <cell r="G70">
            <v>40057</v>
          </cell>
        </row>
        <row r="71">
          <cell r="G71">
            <v>40087</v>
          </cell>
        </row>
        <row r="72">
          <cell r="G72">
            <v>40118</v>
          </cell>
        </row>
        <row r="73">
          <cell r="G73">
            <v>40148</v>
          </cell>
        </row>
        <row r="74">
          <cell r="G74">
            <v>40179</v>
          </cell>
        </row>
        <row r="75">
          <cell r="G75">
            <v>40210</v>
          </cell>
        </row>
        <row r="76">
          <cell r="G76">
            <v>40238</v>
          </cell>
        </row>
        <row r="77">
          <cell r="G77">
            <v>40269</v>
          </cell>
        </row>
        <row r="78">
          <cell r="G78">
            <v>40299</v>
          </cell>
        </row>
        <row r="79">
          <cell r="G79">
            <v>40330</v>
          </cell>
        </row>
        <row r="80">
          <cell r="G80">
            <v>40360</v>
          </cell>
        </row>
        <row r="81">
          <cell r="G81">
            <v>40391</v>
          </cell>
        </row>
        <row r="82">
          <cell r="G82">
            <v>40422</v>
          </cell>
        </row>
        <row r="83">
          <cell r="G83">
            <v>40452</v>
          </cell>
        </row>
        <row r="84">
          <cell r="G84">
            <v>40483</v>
          </cell>
        </row>
        <row r="85">
          <cell r="G85">
            <v>40513</v>
          </cell>
        </row>
        <row r="86">
          <cell r="G86">
            <v>40544</v>
          </cell>
        </row>
        <row r="87">
          <cell r="G87">
            <v>40575</v>
          </cell>
        </row>
        <row r="88">
          <cell r="G88">
            <v>40603</v>
          </cell>
        </row>
        <row r="89">
          <cell r="G89">
            <v>40634</v>
          </cell>
        </row>
        <row r="90">
          <cell r="G90">
            <v>40664</v>
          </cell>
        </row>
        <row r="91">
          <cell r="G91">
            <v>40695</v>
          </cell>
        </row>
        <row r="92">
          <cell r="G92">
            <v>40725</v>
          </cell>
        </row>
        <row r="93">
          <cell r="G93">
            <v>40756</v>
          </cell>
        </row>
        <row r="94">
          <cell r="G94">
            <v>40787</v>
          </cell>
        </row>
        <row r="95">
          <cell r="G95">
            <v>40817</v>
          </cell>
        </row>
        <row r="96">
          <cell r="G96">
            <v>40848</v>
          </cell>
        </row>
        <row r="97">
          <cell r="G97">
            <v>40878</v>
          </cell>
        </row>
        <row r="98">
          <cell r="G98">
            <v>40909</v>
          </cell>
        </row>
        <row r="99">
          <cell r="G99">
            <v>40940</v>
          </cell>
        </row>
        <row r="100">
          <cell r="G100">
            <v>40969</v>
          </cell>
        </row>
        <row r="101">
          <cell r="G101">
            <v>41000</v>
          </cell>
        </row>
        <row r="102">
          <cell r="G102">
            <v>41030</v>
          </cell>
        </row>
        <row r="103">
          <cell r="G103">
            <v>41061</v>
          </cell>
        </row>
        <row r="104">
          <cell r="G104">
            <v>41091</v>
          </cell>
        </row>
        <row r="105">
          <cell r="G105">
            <v>41122</v>
          </cell>
        </row>
        <row r="106">
          <cell r="G106">
            <v>41153</v>
          </cell>
        </row>
        <row r="107">
          <cell r="G107">
            <v>41183</v>
          </cell>
        </row>
        <row r="108">
          <cell r="G108">
            <v>41214</v>
          </cell>
        </row>
        <row r="109">
          <cell r="G109">
            <v>41244</v>
          </cell>
        </row>
        <row r="110">
          <cell r="G110">
            <v>41275</v>
          </cell>
        </row>
        <row r="111">
          <cell r="G111">
            <v>41306</v>
          </cell>
        </row>
        <row r="112">
          <cell r="G112">
            <v>41334</v>
          </cell>
        </row>
        <row r="113">
          <cell r="G113">
            <v>41365</v>
          </cell>
        </row>
        <row r="114">
          <cell r="G114">
            <v>41395</v>
          </cell>
        </row>
        <row r="115">
          <cell r="G115">
            <v>41426</v>
          </cell>
        </row>
        <row r="116">
          <cell r="G116">
            <v>41456</v>
          </cell>
        </row>
        <row r="117">
          <cell r="G117">
            <v>41487</v>
          </cell>
        </row>
        <row r="118">
          <cell r="G118">
            <v>41518</v>
          </cell>
        </row>
        <row r="119">
          <cell r="G119">
            <v>41548</v>
          </cell>
        </row>
        <row r="120">
          <cell r="G120">
            <v>41579</v>
          </cell>
        </row>
        <row r="121">
          <cell r="G121">
            <v>41609</v>
          </cell>
        </row>
        <row r="122">
          <cell r="G122">
            <v>41640</v>
          </cell>
        </row>
        <row r="123">
          <cell r="G123">
            <v>41671</v>
          </cell>
        </row>
        <row r="124">
          <cell r="G124">
            <v>41699</v>
          </cell>
        </row>
        <row r="125">
          <cell r="G125">
            <v>41730</v>
          </cell>
        </row>
        <row r="126">
          <cell r="G126">
            <v>41760</v>
          </cell>
        </row>
        <row r="127">
          <cell r="G127">
            <v>41791</v>
          </cell>
        </row>
        <row r="128">
          <cell r="G128">
            <v>41821</v>
          </cell>
        </row>
        <row r="129">
          <cell r="G129">
            <v>41852</v>
          </cell>
        </row>
        <row r="130">
          <cell r="G130">
            <v>41883</v>
          </cell>
        </row>
        <row r="131">
          <cell r="G131">
            <v>41913</v>
          </cell>
        </row>
        <row r="132">
          <cell r="G132">
            <v>41944</v>
          </cell>
        </row>
        <row r="133">
          <cell r="G133">
            <v>41974</v>
          </cell>
        </row>
        <row r="134">
          <cell r="G134">
            <v>42005</v>
          </cell>
        </row>
        <row r="135">
          <cell r="G135">
            <v>42036</v>
          </cell>
        </row>
        <row r="136">
          <cell r="G136">
            <v>42064</v>
          </cell>
        </row>
        <row r="137">
          <cell r="G137">
            <v>42095</v>
          </cell>
        </row>
        <row r="138">
          <cell r="G138">
            <v>42125</v>
          </cell>
        </row>
        <row r="139">
          <cell r="G139">
            <v>42156</v>
          </cell>
        </row>
        <row r="140">
          <cell r="G140">
            <v>42186</v>
          </cell>
        </row>
        <row r="141">
          <cell r="G141">
            <v>42217</v>
          </cell>
        </row>
        <row r="142">
          <cell r="G142">
            <v>42248</v>
          </cell>
        </row>
        <row r="143">
          <cell r="G143">
            <v>42278</v>
          </cell>
        </row>
        <row r="144">
          <cell r="G144">
            <v>42309</v>
          </cell>
        </row>
        <row r="145">
          <cell r="G145">
            <v>42339</v>
          </cell>
        </row>
        <row r="146">
          <cell r="G146">
            <v>42370</v>
          </cell>
        </row>
        <row r="147">
          <cell r="G147">
            <v>42401</v>
          </cell>
        </row>
        <row r="148">
          <cell r="G148">
            <v>42430</v>
          </cell>
        </row>
        <row r="149">
          <cell r="G149">
            <v>42461</v>
          </cell>
        </row>
        <row r="150">
          <cell r="G150">
            <v>42491</v>
          </cell>
        </row>
        <row r="151">
          <cell r="G151">
            <v>42522</v>
          </cell>
        </row>
        <row r="152">
          <cell r="G152">
            <v>42552</v>
          </cell>
        </row>
        <row r="153">
          <cell r="G153">
            <v>42583</v>
          </cell>
        </row>
        <row r="154">
          <cell r="G154">
            <v>42614</v>
          </cell>
        </row>
        <row r="155">
          <cell r="G155">
            <v>42644</v>
          </cell>
        </row>
        <row r="156">
          <cell r="G156">
            <v>42675</v>
          </cell>
        </row>
        <row r="157">
          <cell r="G157">
            <v>42705</v>
          </cell>
        </row>
        <row r="158">
          <cell r="G158">
            <v>42736</v>
          </cell>
        </row>
        <row r="159">
          <cell r="G159">
            <v>42767</v>
          </cell>
        </row>
        <row r="160">
          <cell r="G160">
            <v>42795</v>
          </cell>
        </row>
        <row r="161">
          <cell r="G161">
            <v>42826</v>
          </cell>
        </row>
        <row r="162">
          <cell r="G162">
            <v>42856</v>
          </cell>
        </row>
        <row r="163">
          <cell r="G163">
            <v>42887</v>
          </cell>
        </row>
        <row r="164">
          <cell r="G164">
            <v>42917</v>
          </cell>
        </row>
        <row r="165">
          <cell r="G165">
            <v>42948</v>
          </cell>
        </row>
        <row r="166">
          <cell r="G166">
            <v>42979</v>
          </cell>
        </row>
        <row r="167">
          <cell r="G167">
            <v>43009</v>
          </cell>
        </row>
        <row r="168">
          <cell r="G168">
            <v>43040</v>
          </cell>
        </row>
        <row r="169">
          <cell r="G169">
            <v>43070</v>
          </cell>
        </row>
        <row r="170">
          <cell r="G170">
            <v>43101</v>
          </cell>
        </row>
        <row r="171">
          <cell r="G171">
            <v>43132</v>
          </cell>
        </row>
        <row r="172">
          <cell r="G172">
            <v>43160</v>
          </cell>
        </row>
        <row r="173">
          <cell r="G173">
            <v>43191</v>
          </cell>
        </row>
        <row r="174">
          <cell r="G174">
            <v>43221</v>
          </cell>
        </row>
        <row r="175">
          <cell r="G175">
            <v>43252</v>
          </cell>
        </row>
        <row r="176">
          <cell r="G176">
            <v>43282</v>
          </cell>
        </row>
        <row r="177">
          <cell r="G177">
            <v>43313</v>
          </cell>
        </row>
        <row r="178">
          <cell r="G178">
            <v>43344</v>
          </cell>
        </row>
        <row r="179">
          <cell r="G179">
            <v>43374</v>
          </cell>
        </row>
        <row r="180">
          <cell r="G180">
            <v>43405</v>
          </cell>
        </row>
        <row r="181">
          <cell r="G181">
            <v>43435</v>
          </cell>
        </row>
        <row r="182">
          <cell r="G182">
            <v>43466</v>
          </cell>
        </row>
        <row r="183">
          <cell r="G183">
            <v>43497</v>
          </cell>
        </row>
        <row r="184">
          <cell r="G184">
            <v>43525</v>
          </cell>
        </row>
        <row r="185">
          <cell r="G185">
            <v>43556</v>
          </cell>
        </row>
        <row r="186">
          <cell r="G186">
            <v>43586</v>
          </cell>
        </row>
        <row r="187">
          <cell r="G187">
            <v>43617</v>
          </cell>
        </row>
        <row r="188">
          <cell r="G188">
            <v>43647</v>
          </cell>
        </row>
        <row r="189">
          <cell r="G189">
            <v>43678</v>
          </cell>
        </row>
        <row r="190">
          <cell r="G190">
            <v>43709</v>
          </cell>
        </row>
        <row r="191">
          <cell r="G191">
            <v>43739</v>
          </cell>
        </row>
        <row r="192">
          <cell r="G192">
            <v>43770</v>
          </cell>
        </row>
        <row r="193">
          <cell r="G193">
            <v>43800</v>
          </cell>
        </row>
        <row r="194">
          <cell r="G194">
            <v>43831</v>
          </cell>
        </row>
        <row r="195">
          <cell r="G195">
            <v>43862</v>
          </cell>
        </row>
        <row r="196">
          <cell r="G196">
            <v>43891</v>
          </cell>
        </row>
        <row r="197">
          <cell r="G197">
            <v>43922</v>
          </cell>
        </row>
        <row r="198">
          <cell r="G198">
            <v>43952</v>
          </cell>
        </row>
        <row r="199">
          <cell r="G199">
            <v>43983</v>
          </cell>
        </row>
        <row r="200">
          <cell r="G200">
            <v>44013</v>
          </cell>
        </row>
        <row r="201">
          <cell r="G201">
            <v>44044</v>
          </cell>
        </row>
        <row r="202">
          <cell r="G202">
            <v>44075</v>
          </cell>
        </row>
        <row r="203">
          <cell r="G203">
            <v>44105</v>
          </cell>
        </row>
        <row r="204">
          <cell r="G204">
            <v>44136</v>
          </cell>
        </row>
        <row r="205">
          <cell r="G205">
            <v>44166</v>
          </cell>
        </row>
        <row r="206">
          <cell r="G206">
            <v>44197</v>
          </cell>
        </row>
        <row r="207">
          <cell r="G207">
            <v>44228</v>
          </cell>
        </row>
        <row r="208">
          <cell r="G208">
            <v>44256</v>
          </cell>
        </row>
        <row r="209">
          <cell r="G209">
            <v>44287</v>
          </cell>
        </row>
        <row r="210">
          <cell r="G210">
            <v>44317</v>
          </cell>
        </row>
        <row r="211">
          <cell r="G211">
            <v>44348</v>
          </cell>
        </row>
        <row r="212">
          <cell r="G212">
            <v>44378</v>
          </cell>
        </row>
        <row r="213">
          <cell r="G213">
            <v>44409</v>
          </cell>
        </row>
        <row r="214">
          <cell r="G214">
            <v>44440</v>
          </cell>
        </row>
        <row r="215">
          <cell r="G215">
            <v>44470</v>
          </cell>
        </row>
        <row r="216">
          <cell r="G216">
            <v>44501</v>
          </cell>
        </row>
        <row r="217">
          <cell r="G217">
            <v>44531</v>
          </cell>
        </row>
        <row r="218">
          <cell r="G218">
            <v>44562</v>
          </cell>
        </row>
        <row r="219">
          <cell r="G219">
            <v>44593</v>
          </cell>
        </row>
        <row r="220">
          <cell r="G220">
            <v>44621</v>
          </cell>
        </row>
        <row r="221">
          <cell r="G221">
            <v>44652</v>
          </cell>
        </row>
        <row r="222">
          <cell r="G222">
            <v>44682</v>
          </cell>
        </row>
        <row r="223">
          <cell r="G223">
            <v>44713</v>
          </cell>
        </row>
        <row r="224">
          <cell r="G224">
            <v>44743</v>
          </cell>
        </row>
        <row r="225">
          <cell r="G225">
            <v>44774</v>
          </cell>
        </row>
        <row r="226">
          <cell r="G226">
            <v>44805</v>
          </cell>
        </row>
        <row r="227">
          <cell r="G227">
            <v>44835</v>
          </cell>
        </row>
        <row r="228">
          <cell r="G228">
            <v>44866</v>
          </cell>
        </row>
        <row r="229">
          <cell r="G229">
            <v>44896</v>
          </cell>
        </row>
        <row r="230">
          <cell r="G230">
            <v>44927</v>
          </cell>
        </row>
        <row r="231">
          <cell r="G231">
            <v>44958</v>
          </cell>
        </row>
        <row r="232">
          <cell r="G232">
            <v>44986</v>
          </cell>
        </row>
        <row r="233">
          <cell r="G233">
            <v>45017</v>
          </cell>
        </row>
        <row r="234">
          <cell r="G234">
            <v>45047</v>
          </cell>
        </row>
        <row r="235">
          <cell r="G235">
            <v>45078</v>
          </cell>
        </row>
        <row r="236">
          <cell r="G236">
            <v>45108</v>
          </cell>
        </row>
        <row r="237">
          <cell r="G237">
            <v>45139</v>
          </cell>
        </row>
        <row r="238">
          <cell r="G238">
            <v>45170</v>
          </cell>
        </row>
        <row r="239">
          <cell r="G239">
            <v>45200</v>
          </cell>
        </row>
        <row r="240">
          <cell r="G240">
            <v>45231</v>
          </cell>
        </row>
        <row r="241">
          <cell r="G241">
            <v>45261</v>
          </cell>
        </row>
        <row r="242">
          <cell r="G242">
            <v>45292</v>
          </cell>
        </row>
        <row r="243">
          <cell r="G243">
            <v>45323</v>
          </cell>
        </row>
        <row r="244">
          <cell r="G244">
            <v>45352</v>
          </cell>
        </row>
        <row r="245">
          <cell r="G245">
            <v>45383</v>
          </cell>
        </row>
        <row r="246">
          <cell r="G246">
            <v>45413</v>
          </cell>
        </row>
        <row r="247">
          <cell r="G247">
            <v>45444</v>
          </cell>
        </row>
        <row r="248">
          <cell r="G248">
            <v>45474</v>
          </cell>
        </row>
        <row r="249">
          <cell r="G249">
            <v>45505</v>
          </cell>
        </row>
        <row r="250">
          <cell r="G250">
            <v>45536</v>
          </cell>
        </row>
        <row r="251">
          <cell r="G251">
            <v>45566</v>
          </cell>
        </row>
        <row r="252">
          <cell r="G252">
            <v>45597</v>
          </cell>
        </row>
        <row r="253">
          <cell r="G253">
            <v>45627</v>
          </cell>
        </row>
        <row r="254">
          <cell r="G254">
            <v>45658</v>
          </cell>
        </row>
        <row r="255">
          <cell r="G255">
            <v>45689</v>
          </cell>
        </row>
        <row r="256">
          <cell r="G256">
            <v>45717</v>
          </cell>
        </row>
        <row r="257">
          <cell r="G257">
            <v>45748</v>
          </cell>
        </row>
        <row r="258">
          <cell r="G258">
            <v>45778</v>
          </cell>
        </row>
        <row r="259">
          <cell r="G259">
            <v>45809</v>
          </cell>
        </row>
        <row r="260">
          <cell r="G260">
            <v>45839</v>
          </cell>
        </row>
        <row r="261">
          <cell r="G261">
            <v>45870</v>
          </cell>
        </row>
        <row r="262">
          <cell r="G262">
            <v>45901</v>
          </cell>
        </row>
        <row r="263">
          <cell r="G263">
            <v>45931</v>
          </cell>
        </row>
        <row r="264">
          <cell r="G264">
            <v>45962</v>
          </cell>
        </row>
        <row r="265">
          <cell r="G265">
            <v>45992</v>
          </cell>
        </row>
        <row r="266">
          <cell r="G266">
            <v>46023</v>
          </cell>
        </row>
        <row r="267">
          <cell r="G267">
            <v>46054</v>
          </cell>
        </row>
        <row r="268">
          <cell r="G268">
            <v>46082</v>
          </cell>
        </row>
        <row r="269">
          <cell r="G269">
            <v>46113</v>
          </cell>
        </row>
        <row r="270">
          <cell r="G270">
            <v>46143</v>
          </cell>
        </row>
        <row r="271">
          <cell r="G271">
            <v>46174</v>
          </cell>
        </row>
        <row r="272">
          <cell r="G272">
            <v>46204</v>
          </cell>
        </row>
        <row r="273">
          <cell r="G273">
            <v>46235</v>
          </cell>
        </row>
        <row r="274">
          <cell r="G274">
            <v>46266</v>
          </cell>
        </row>
        <row r="275">
          <cell r="G275">
            <v>46296</v>
          </cell>
        </row>
        <row r="276">
          <cell r="G276">
            <v>46327</v>
          </cell>
        </row>
        <row r="277">
          <cell r="G277">
            <v>46357</v>
          </cell>
        </row>
        <row r="278">
          <cell r="G278">
            <v>46388</v>
          </cell>
        </row>
        <row r="279">
          <cell r="G279">
            <v>46419</v>
          </cell>
        </row>
        <row r="280">
          <cell r="G280">
            <v>46447</v>
          </cell>
        </row>
        <row r="281">
          <cell r="G281">
            <v>46478</v>
          </cell>
        </row>
        <row r="282">
          <cell r="G282">
            <v>46508</v>
          </cell>
        </row>
        <row r="283">
          <cell r="G283">
            <v>46539</v>
          </cell>
        </row>
        <row r="284">
          <cell r="G284">
            <v>46569</v>
          </cell>
        </row>
        <row r="285">
          <cell r="G285">
            <v>46600</v>
          </cell>
        </row>
        <row r="286">
          <cell r="G286">
            <v>46631</v>
          </cell>
        </row>
        <row r="287">
          <cell r="G287">
            <v>46661</v>
          </cell>
        </row>
        <row r="288">
          <cell r="G288">
            <v>46692</v>
          </cell>
        </row>
        <row r="289">
          <cell r="G289">
            <v>46722</v>
          </cell>
        </row>
        <row r="290">
          <cell r="G290">
            <v>46753</v>
          </cell>
        </row>
        <row r="291">
          <cell r="G291">
            <v>46784</v>
          </cell>
        </row>
        <row r="292">
          <cell r="G292">
            <v>46813</v>
          </cell>
        </row>
        <row r="293">
          <cell r="G293">
            <v>46844</v>
          </cell>
        </row>
        <row r="294">
          <cell r="G294">
            <v>46874</v>
          </cell>
        </row>
        <row r="295">
          <cell r="G295">
            <v>46905</v>
          </cell>
        </row>
        <row r="296">
          <cell r="G296">
            <v>46935</v>
          </cell>
        </row>
        <row r="297">
          <cell r="G297">
            <v>46966</v>
          </cell>
        </row>
        <row r="298">
          <cell r="G298">
            <v>46997</v>
          </cell>
        </row>
        <row r="299">
          <cell r="G299">
            <v>47027</v>
          </cell>
        </row>
        <row r="300">
          <cell r="G300">
            <v>47058</v>
          </cell>
        </row>
        <row r="301">
          <cell r="G301">
            <v>47088</v>
          </cell>
        </row>
        <row r="302">
          <cell r="G302">
            <v>47119</v>
          </cell>
        </row>
        <row r="303">
          <cell r="G303">
            <v>47150</v>
          </cell>
        </row>
        <row r="304">
          <cell r="G304">
            <v>47178</v>
          </cell>
        </row>
        <row r="305">
          <cell r="G305">
            <v>47209</v>
          </cell>
        </row>
        <row r="306">
          <cell r="G306">
            <v>47239</v>
          </cell>
        </row>
        <row r="307">
          <cell r="G307">
            <v>47270</v>
          </cell>
        </row>
        <row r="308">
          <cell r="G308">
            <v>47300</v>
          </cell>
        </row>
        <row r="309">
          <cell r="G309">
            <v>47331</v>
          </cell>
        </row>
        <row r="310">
          <cell r="G310">
            <v>47362</v>
          </cell>
        </row>
        <row r="311">
          <cell r="G311">
            <v>47392</v>
          </cell>
        </row>
        <row r="312">
          <cell r="G312">
            <v>47423</v>
          </cell>
        </row>
        <row r="313">
          <cell r="G313">
            <v>47453</v>
          </cell>
        </row>
        <row r="314">
          <cell r="G314">
            <v>47484</v>
          </cell>
        </row>
        <row r="315">
          <cell r="G315">
            <v>47515</v>
          </cell>
        </row>
        <row r="316">
          <cell r="G316">
            <v>47543</v>
          </cell>
        </row>
        <row r="317">
          <cell r="G317">
            <v>47574</v>
          </cell>
        </row>
        <row r="318">
          <cell r="G318">
            <v>47604</v>
          </cell>
        </row>
        <row r="319">
          <cell r="G319">
            <v>47635</v>
          </cell>
        </row>
        <row r="320">
          <cell r="G320">
            <v>47665</v>
          </cell>
        </row>
        <row r="321">
          <cell r="G321">
            <v>47696</v>
          </cell>
        </row>
        <row r="322">
          <cell r="G322">
            <v>47727</v>
          </cell>
        </row>
        <row r="323">
          <cell r="G323">
            <v>47757</v>
          </cell>
        </row>
        <row r="324">
          <cell r="G324">
            <v>47788</v>
          </cell>
        </row>
        <row r="325">
          <cell r="G325">
            <v>47818</v>
          </cell>
        </row>
        <row r="326">
          <cell r="G326">
            <v>47849</v>
          </cell>
        </row>
        <row r="327">
          <cell r="G327">
            <v>47880</v>
          </cell>
        </row>
        <row r="328">
          <cell r="G328">
            <v>47908</v>
          </cell>
        </row>
        <row r="329">
          <cell r="G329">
            <v>47939</v>
          </cell>
        </row>
        <row r="330">
          <cell r="G330">
            <v>47969</v>
          </cell>
        </row>
        <row r="331">
          <cell r="G331">
            <v>48000</v>
          </cell>
        </row>
        <row r="332">
          <cell r="G332">
            <v>48030</v>
          </cell>
        </row>
        <row r="333">
          <cell r="G333">
            <v>48061</v>
          </cell>
        </row>
        <row r="334">
          <cell r="G334">
            <v>48092</v>
          </cell>
        </row>
        <row r="335">
          <cell r="G335">
            <v>48122</v>
          </cell>
        </row>
        <row r="336">
          <cell r="G336">
            <v>48153</v>
          </cell>
        </row>
        <row r="337">
          <cell r="G337">
            <v>48183</v>
          </cell>
        </row>
        <row r="338">
          <cell r="G338">
            <v>48214</v>
          </cell>
        </row>
        <row r="339">
          <cell r="G339">
            <v>48245</v>
          </cell>
        </row>
        <row r="340">
          <cell r="G340">
            <v>48274</v>
          </cell>
        </row>
        <row r="341">
          <cell r="G341">
            <v>48305</v>
          </cell>
        </row>
        <row r="342">
          <cell r="G342">
            <v>48335</v>
          </cell>
        </row>
        <row r="343">
          <cell r="G343">
            <v>48366</v>
          </cell>
        </row>
        <row r="344">
          <cell r="G344">
            <v>48396</v>
          </cell>
        </row>
        <row r="345">
          <cell r="G345">
            <v>48427</v>
          </cell>
        </row>
        <row r="346">
          <cell r="G346">
            <v>48458</v>
          </cell>
        </row>
        <row r="347">
          <cell r="G347">
            <v>48488</v>
          </cell>
        </row>
        <row r="348">
          <cell r="G348">
            <v>48519</v>
          </cell>
        </row>
        <row r="349">
          <cell r="G349">
            <v>48549</v>
          </cell>
        </row>
        <row r="350">
          <cell r="G350">
            <v>48580</v>
          </cell>
        </row>
        <row r="351">
          <cell r="G351">
            <v>48611</v>
          </cell>
        </row>
        <row r="352">
          <cell r="G352">
            <v>48639</v>
          </cell>
        </row>
        <row r="353">
          <cell r="G353">
            <v>48670</v>
          </cell>
        </row>
        <row r="354">
          <cell r="G354">
            <v>48700</v>
          </cell>
        </row>
        <row r="355">
          <cell r="G355">
            <v>48731</v>
          </cell>
        </row>
        <row r="356">
          <cell r="G356">
            <v>48761</v>
          </cell>
        </row>
        <row r="357">
          <cell r="G357">
            <v>48792</v>
          </cell>
        </row>
      </sheetData>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ge 1"/>
      <sheetName val="Page 2"/>
      <sheetName val="Page 3"/>
      <sheetName val="Page 5"/>
      <sheetName val="Page 4"/>
      <sheetName val="Page 6"/>
      <sheetName val="Page 7 (INPUT DATA)"/>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Page 47"/>
      <sheetName val="Page 48"/>
      <sheetName val="Page 49"/>
      <sheetName val="Page 50"/>
      <sheetName val="Page 51"/>
      <sheetName val="Performance Indicators"/>
      <sheetName val="Revenue Indicators"/>
      <sheetName val="Expense Indicators"/>
      <sheetName val="Unit Indicators"/>
      <sheetName val="Data Input"/>
      <sheetName val="Graph Data"/>
      <sheetName val="HOSP CY DATA(INPUT DATA)"/>
      <sheetName val="HOSP CY REV DATA (INPUT DATA)"/>
      <sheetName val="HOSP CY STAT (INPUT DATA)"/>
      <sheetName val="LawsonDrillInfo"/>
      <sheetName val="HOSP BUDGET DATA"/>
      <sheetName val="HOSP BUDGET REV DATA INPUT DATA"/>
      <sheetName val="HOSP BUDGET STAT"/>
      <sheetName val="HOSP PY DATA (INPUT DATA)"/>
      <sheetName val="HOSP PY REV DATA (INPUT DATA)"/>
      <sheetName val="HOSP PY STAT (INPUT DATA)"/>
      <sheetName val="SOURCE DOCS"/>
      <sheetName val="Medi-Cal Utilization"/>
      <sheetName val="YTD Old Method P &amp;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129">
          <cell r="D129">
            <v>929</v>
          </cell>
          <cell r="E129">
            <v>934</v>
          </cell>
          <cell r="F129">
            <v>850</v>
          </cell>
          <cell r="G129">
            <v>0</v>
          </cell>
          <cell r="H129">
            <v>0</v>
          </cell>
          <cell r="I129">
            <v>0</v>
          </cell>
          <cell r="J129">
            <v>0</v>
          </cell>
          <cell r="K129">
            <v>0</v>
          </cell>
          <cell r="L129">
            <v>0</v>
          </cell>
          <cell r="M129">
            <v>0</v>
          </cell>
          <cell r="N129">
            <v>4412</v>
          </cell>
          <cell r="X129">
            <v>46</v>
          </cell>
          <cell r="Y129">
            <v>28.836601307189543</v>
          </cell>
          <cell r="Z129">
            <v>22.4</v>
          </cell>
        </row>
        <row r="131">
          <cell r="D131">
            <v>6871</v>
          </cell>
          <cell r="E131">
            <v>6861</v>
          </cell>
          <cell r="F131">
            <v>6380</v>
          </cell>
          <cell r="G131">
            <v>0</v>
          </cell>
          <cell r="H131">
            <v>0</v>
          </cell>
          <cell r="I131">
            <v>0</v>
          </cell>
          <cell r="J131">
            <v>0</v>
          </cell>
          <cell r="K131">
            <v>0</v>
          </cell>
          <cell r="L131">
            <v>0</v>
          </cell>
          <cell r="M131">
            <v>0</v>
          </cell>
          <cell r="N131">
            <v>33513</v>
          </cell>
          <cell r="P131">
            <v>20272</v>
          </cell>
          <cell r="Q131">
            <v>13241</v>
          </cell>
          <cell r="R131">
            <v>0</v>
          </cell>
          <cell r="S131">
            <v>0</v>
          </cell>
          <cell r="U131">
            <v>0</v>
          </cell>
          <cell r="X131">
            <v>264</v>
          </cell>
          <cell r="Y131">
            <v>219.0392156862745</v>
          </cell>
          <cell r="Z131">
            <v>216.33333333333334</v>
          </cell>
        </row>
        <row r="132">
          <cell r="D132">
            <v>8103</v>
          </cell>
          <cell r="E132">
            <v>8015</v>
          </cell>
          <cell r="F132">
            <v>7609</v>
          </cell>
          <cell r="G132">
            <v>0</v>
          </cell>
          <cell r="H132">
            <v>0</v>
          </cell>
          <cell r="I132">
            <v>0</v>
          </cell>
          <cell r="J132">
            <v>0</v>
          </cell>
          <cell r="K132">
            <v>0</v>
          </cell>
          <cell r="L132">
            <v>0</v>
          </cell>
          <cell r="M132">
            <v>0</v>
          </cell>
          <cell r="N132">
            <v>39500</v>
          </cell>
          <cell r="P132">
            <v>23876</v>
          </cell>
          <cell r="Q132">
            <v>15624</v>
          </cell>
          <cell r="R132">
            <v>0</v>
          </cell>
          <cell r="S132">
            <v>0</v>
          </cell>
          <cell r="U132">
            <v>0</v>
          </cell>
        </row>
        <row r="133">
          <cell r="D133">
            <v>0</v>
          </cell>
          <cell r="E133">
            <v>0</v>
          </cell>
          <cell r="F133">
            <v>0</v>
          </cell>
          <cell r="G133">
            <v>0</v>
          </cell>
          <cell r="H133">
            <v>0</v>
          </cell>
          <cell r="I133">
            <v>0</v>
          </cell>
          <cell r="J133">
            <v>0</v>
          </cell>
          <cell r="K133">
            <v>0</v>
          </cell>
          <cell r="L133">
            <v>0</v>
          </cell>
          <cell r="M133">
            <v>0</v>
          </cell>
          <cell r="N133">
            <v>14158</v>
          </cell>
          <cell r="P133">
            <v>14158</v>
          </cell>
          <cell r="Q133">
            <v>0</v>
          </cell>
          <cell r="R133">
            <v>0</v>
          </cell>
          <cell r="S133">
            <v>0</v>
          </cell>
          <cell r="U133">
            <v>0</v>
          </cell>
        </row>
        <row r="135">
          <cell r="D135">
            <v>812</v>
          </cell>
          <cell r="E135">
            <v>817</v>
          </cell>
          <cell r="F135">
            <v>767</v>
          </cell>
          <cell r="N135">
            <v>4195</v>
          </cell>
          <cell r="X135">
            <v>12</v>
          </cell>
          <cell r="Y135">
            <v>27.41830065359477</v>
          </cell>
          <cell r="Z135">
            <v>27.066666666666666</v>
          </cell>
        </row>
        <row r="137">
          <cell r="D137">
            <v>15786</v>
          </cell>
          <cell r="E137">
            <v>15693</v>
          </cell>
          <cell r="F137">
            <v>14756</v>
          </cell>
          <cell r="G137">
            <v>0</v>
          </cell>
          <cell r="H137">
            <v>0</v>
          </cell>
          <cell r="I137">
            <v>0</v>
          </cell>
          <cell r="J137">
            <v>0</v>
          </cell>
          <cell r="K137">
            <v>0</v>
          </cell>
          <cell r="L137">
            <v>0</v>
          </cell>
          <cell r="M137">
            <v>0</v>
          </cell>
          <cell r="N137">
            <v>91366</v>
          </cell>
          <cell r="X137">
            <v>276</v>
          </cell>
          <cell r="Y137">
            <v>597.16339869281046</v>
          </cell>
          <cell r="Z137">
            <v>243.4</v>
          </cell>
        </row>
        <row r="139">
          <cell r="D139">
            <v>5494</v>
          </cell>
          <cell r="E139">
            <v>5540</v>
          </cell>
          <cell r="F139">
            <v>5224</v>
          </cell>
          <cell r="G139">
            <v>0</v>
          </cell>
          <cell r="H139">
            <v>0</v>
          </cell>
          <cell r="I139">
            <v>0</v>
          </cell>
          <cell r="J139">
            <v>0</v>
          </cell>
          <cell r="K139">
            <v>0</v>
          </cell>
          <cell r="L139">
            <v>0</v>
          </cell>
          <cell r="M139">
            <v>0</v>
          </cell>
          <cell r="N139">
            <v>26845</v>
          </cell>
          <cell r="X139">
            <v>212</v>
          </cell>
          <cell r="Y139">
            <v>175.45751633986927</v>
          </cell>
          <cell r="Z139">
            <v>172.33333333333334</v>
          </cell>
        </row>
        <row r="140">
          <cell r="D140">
            <v>1377</v>
          </cell>
          <cell r="E140">
            <v>1321</v>
          </cell>
          <cell r="F140">
            <v>1156</v>
          </cell>
          <cell r="G140">
            <v>0</v>
          </cell>
          <cell r="H140">
            <v>0</v>
          </cell>
          <cell r="I140">
            <v>0</v>
          </cell>
          <cell r="J140">
            <v>0</v>
          </cell>
          <cell r="K140">
            <v>0</v>
          </cell>
          <cell r="L140">
            <v>0</v>
          </cell>
          <cell r="M140">
            <v>0</v>
          </cell>
          <cell r="N140">
            <v>6668</v>
          </cell>
          <cell r="X140">
            <v>52</v>
          </cell>
          <cell r="Y140">
            <v>43.58169934640523</v>
          </cell>
          <cell r="Z140">
            <v>44</v>
          </cell>
        </row>
        <row r="142">
          <cell r="X142">
            <v>166</v>
          </cell>
          <cell r="Y142">
            <v>146.62091503267973</v>
          </cell>
          <cell r="Z142">
            <v>149.93333333333334</v>
          </cell>
        </row>
        <row r="144">
          <cell r="D144">
            <v>1</v>
          </cell>
          <cell r="E144">
            <v>1</v>
          </cell>
          <cell r="F144">
            <v>5</v>
          </cell>
          <cell r="N144">
            <v>16</v>
          </cell>
        </row>
        <row r="145">
          <cell r="D145">
            <v>12</v>
          </cell>
          <cell r="E145">
            <v>12</v>
          </cell>
          <cell r="F145">
            <v>17</v>
          </cell>
          <cell r="N145">
            <v>59</v>
          </cell>
        </row>
        <row r="146">
          <cell r="D146">
            <v>30</v>
          </cell>
          <cell r="E146">
            <v>43</v>
          </cell>
          <cell r="F146">
            <v>73</v>
          </cell>
          <cell r="N146">
            <v>261</v>
          </cell>
        </row>
        <row r="147">
          <cell r="D147">
            <v>25</v>
          </cell>
          <cell r="E147">
            <v>58</v>
          </cell>
          <cell r="F147">
            <v>53</v>
          </cell>
          <cell r="N147">
            <v>197</v>
          </cell>
        </row>
        <row r="148">
          <cell r="D148">
            <v>128</v>
          </cell>
          <cell r="E148">
            <v>119</v>
          </cell>
          <cell r="F148">
            <v>122</v>
          </cell>
          <cell r="N148">
            <v>626</v>
          </cell>
        </row>
        <row r="149">
          <cell r="D149">
            <v>43</v>
          </cell>
          <cell r="E149">
            <v>55</v>
          </cell>
          <cell r="F149">
            <v>41</v>
          </cell>
          <cell r="N149">
            <v>219</v>
          </cell>
        </row>
        <row r="150">
          <cell r="D150">
            <v>71</v>
          </cell>
          <cell r="E150">
            <v>70</v>
          </cell>
          <cell r="F150">
            <v>63</v>
          </cell>
          <cell r="N150">
            <v>313</v>
          </cell>
        </row>
        <row r="151">
          <cell r="D151">
            <v>64</v>
          </cell>
          <cell r="E151">
            <v>76</v>
          </cell>
          <cell r="F151">
            <v>83</v>
          </cell>
          <cell r="N151">
            <v>388</v>
          </cell>
        </row>
        <row r="152">
          <cell r="D152">
            <v>438</v>
          </cell>
          <cell r="E152">
            <v>446</v>
          </cell>
          <cell r="F152">
            <v>381</v>
          </cell>
          <cell r="N152">
            <v>2191</v>
          </cell>
        </row>
        <row r="154">
          <cell r="D154">
            <v>29</v>
          </cell>
          <cell r="E154">
            <v>34</v>
          </cell>
          <cell r="F154">
            <v>28</v>
          </cell>
          <cell r="N154">
            <v>165</v>
          </cell>
        </row>
        <row r="155">
          <cell r="D155">
            <v>20</v>
          </cell>
          <cell r="E155">
            <v>15</v>
          </cell>
          <cell r="F155">
            <v>16</v>
          </cell>
          <cell r="N155">
            <v>76</v>
          </cell>
        </row>
        <row r="156">
          <cell r="D156">
            <v>0</v>
          </cell>
          <cell r="E156">
            <v>1</v>
          </cell>
          <cell r="F156">
            <v>3</v>
          </cell>
          <cell r="N156">
            <v>7</v>
          </cell>
        </row>
        <row r="157">
          <cell r="D157">
            <v>27</v>
          </cell>
          <cell r="E157">
            <v>26</v>
          </cell>
          <cell r="F157">
            <v>25</v>
          </cell>
          <cell r="N157">
            <v>138</v>
          </cell>
        </row>
        <row r="159">
          <cell r="D159">
            <v>888</v>
          </cell>
          <cell r="E159">
            <v>956</v>
          </cell>
          <cell r="F159">
            <v>910</v>
          </cell>
          <cell r="G159">
            <v>0</v>
          </cell>
          <cell r="H159">
            <v>0</v>
          </cell>
          <cell r="I159">
            <v>0</v>
          </cell>
          <cell r="J159">
            <v>0</v>
          </cell>
          <cell r="K159">
            <v>0</v>
          </cell>
          <cell r="L159">
            <v>0</v>
          </cell>
          <cell r="M159">
            <v>0</v>
          </cell>
          <cell r="N159">
            <v>4656</v>
          </cell>
        </row>
        <row r="161">
          <cell r="D161">
            <v>28</v>
          </cell>
          <cell r="E161">
            <v>22</v>
          </cell>
          <cell r="F161">
            <v>49</v>
          </cell>
          <cell r="N161">
            <v>133</v>
          </cell>
        </row>
        <row r="162">
          <cell r="D162">
            <v>156</v>
          </cell>
          <cell r="E162">
            <v>179</v>
          </cell>
          <cell r="F162">
            <v>153</v>
          </cell>
          <cell r="N162">
            <v>763</v>
          </cell>
        </row>
        <row r="163">
          <cell r="D163">
            <v>31</v>
          </cell>
          <cell r="E163">
            <v>36</v>
          </cell>
          <cell r="F163">
            <v>42</v>
          </cell>
          <cell r="N163">
            <v>183</v>
          </cell>
        </row>
        <row r="164">
          <cell r="D164">
            <v>16</v>
          </cell>
          <cell r="E164">
            <v>17</v>
          </cell>
          <cell r="F164">
            <v>8</v>
          </cell>
          <cell r="N164">
            <v>68</v>
          </cell>
        </row>
        <row r="166">
          <cell r="D166">
            <v>231</v>
          </cell>
          <cell r="E166">
            <v>254</v>
          </cell>
          <cell r="F166">
            <v>252</v>
          </cell>
          <cell r="G166">
            <v>0</v>
          </cell>
          <cell r="H166">
            <v>0</v>
          </cell>
          <cell r="I166">
            <v>0</v>
          </cell>
          <cell r="J166">
            <v>0</v>
          </cell>
          <cell r="K166">
            <v>0</v>
          </cell>
          <cell r="L166">
            <v>0</v>
          </cell>
          <cell r="M166">
            <v>0</v>
          </cell>
          <cell r="N166">
            <v>1147</v>
          </cell>
        </row>
        <row r="168">
          <cell r="D168">
            <v>1119</v>
          </cell>
          <cell r="E168">
            <v>1210</v>
          </cell>
          <cell r="F168">
            <v>1162</v>
          </cell>
          <cell r="G168">
            <v>0</v>
          </cell>
          <cell r="H168">
            <v>0</v>
          </cell>
          <cell r="I168">
            <v>0</v>
          </cell>
          <cell r="J168">
            <v>0</v>
          </cell>
          <cell r="K168">
            <v>0</v>
          </cell>
          <cell r="L168">
            <v>0</v>
          </cell>
          <cell r="M168">
            <v>0</v>
          </cell>
          <cell r="N168">
            <v>5803</v>
          </cell>
          <cell r="P168">
            <v>3431</v>
          </cell>
          <cell r="Q168">
            <v>2372</v>
          </cell>
          <cell r="R168">
            <v>0</v>
          </cell>
          <cell r="S168">
            <v>0</v>
          </cell>
          <cell r="U168">
            <v>0</v>
          </cell>
        </row>
        <row r="170">
          <cell r="D170">
            <v>346</v>
          </cell>
          <cell r="E170">
            <v>364</v>
          </cell>
          <cell r="F170">
            <v>397</v>
          </cell>
          <cell r="N170">
            <v>1890</v>
          </cell>
        </row>
        <row r="172">
          <cell r="D172">
            <v>1465</v>
          </cell>
          <cell r="E172">
            <v>1574</v>
          </cell>
          <cell r="F172">
            <v>1559</v>
          </cell>
          <cell r="G172">
            <v>0</v>
          </cell>
          <cell r="H172">
            <v>0</v>
          </cell>
          <cell r="I172">
            <v>0</v>
          </cell>
          <cell r="J172">
            <v>0</v>
          </cell>
          <cell r="K172">
            <v>0</v>
          </cell>
          <cell r="L172">
            <v>0</v>
          </cell>
          <cell r="M172">
            <v>0</v>
          </cell>
          <cell r="N172">
            <v>7693</v>
          </cell>
        </row>
        <row r="174">
          <cell r="D174">
            <v>661</v>
          </cell>
          <cell r="E174">
            <v>749</v>
          </cell>
          <cell r="F174">
            <v>765</v>
          </cell>
          <cell r="G174">
            <v>0</v>
          </cell>
          <cell r="H174">
            <v>0</v>
          </cell>
          <cell r="I174">
            <v>0</v>
          </cell>
          <cell r="J174">
            <v>0</v>
          </cell>
          <cell r="K174">
            <v>0</v>
          </cell>
          <cell r="L174">
            <v>0</v>
          </cell>
          <cell r="M174">
            <v>0</v>
          </cell>
          <cell r="N174">
            <v>3536</v>
          </cell>
        </row>
        <row r="175">
          <cell r="D175">
            <v>458</v>
          </cell>
          <cell r="E175">
            <v>461</v>
          </cell>
          <cell r="F175">
            <v>397</v>
          </cell>
          <cell r="G175">
            <v>0</v>
          </cell>
          <cell r="H175">
            <v>0</v>
          </cell>
          <cell r="I175">
            <v>0</v>
          </cell>
          <cell r="J175">
            <v>0</v>
          </cell>
          <cell r="K175">
            <v>0</v>
          </cell>
          <cell r="L175">
            <v>0</v>
          </cell>
          <cell r="M175">
            <v>0</v>
          </cell>
          <cell r="N175">
            <v>2267</v>
          </cell>
        </row>
        <row r="177">
          <cell r="D177">
            <v>6.1403038427167109</v>
          </cell>
          <cell r="E177">
            <v>5.6702479338842977</v>
          </cell>
          <cell r="F177">
            <v>5.4905335628227192</v>
          </cell>
          <cell r="G177" t="e">
            <v>#DIV/0!</v>
          </cell>
          <cell r="H177" t="e">
            <v>#DIV/0!</v>
          </cell>
          <cell r="I177" t="e">
            <v>#DIV/0!</v>
          </cell>
          <cell r="J177" t="e">
            <v>#DIV/0!</v>
          </cell>
          <cell r="K177" t="e">
            <v>#DIV/0!</v>
          </cell>
          <cell r="L177" t="e">
            <v>#DIV/0!</v>
          </cell>
          <cell r="M177" t="e">
            <v>#DIV/0!</v>
          </cell>
          <cell r="N177">
            <v>5.7751163191452699</v>
          </cell>
        </row>
        <row r="178">
          <cell r="D178">
            <v>8.3000000000000007</v>
          </cell>
          <cell r="E178">
            <v>7.4</v>
          </cell>
          <cell r="F178">
            <v>6.8</v>
          </cell>
          <cell r="G178" t="e">
            <v>#DIV/0!</v>
          </cell>
          <cell r="H178" t="e">
            <v>#DIV/0!</v>
          </cell>
          <cell r="I178" t="e">
            <v>#DIV/0!</v>
          </cell>
          <cell r="J178" t="e">
            <v>#DIV/0!</v>
          </cell>
          <cell r="K178" t="e">
            <v>#DIV/0!</v>
          </cell>
          <cell r="L178" t="e">
            <v>#DIV/0!</v>
          </cell>
          <cell r="M178" t="e">
            <v>#DIV/0!</v>
          </cell>
          <cell r="N178">
            <v>7.6</v>
          </cell>
        </row>
        <row r="179">
          <cell r="D179">
            <v>3</v>
          </cell>
          <cell r="E179">
            <v>2.9</v>
          </cell>
          <cell r="F179">
            <v>2.9</v>
          </cell>
          <cell r="G179" t="e">
            <v>#DIV/0!</v>
          </cell>
          <cell r="H179" t="e">
            <v>#DIV/0!</v>
          </cell>
          <cell r="I179" t="e">
            <v>#DIV/0!</v>
          </cell>
          <cell r="J179" t="e">
            <v>#DIV/0!</v>
          </cell>
          <cell r="K179" t="e">
            <v>#DIV/0!</v>
          </cell>
          <cell r="L179" t="e">
            <v>#DIV/0!</v>
          </cell>
          <cell r="M179" t="e">
            <v>#DIV/0!</v>
          </cell>
          <cell r="N179">
            <v>2.9</v>
          </cell>
        </row>
      </sheetData>
      <sheetData sheetId="59" refreshError="1"/>
      <sheetData sheetId="60" refreshError="1"/>
      <sheetData sheetId="61" refreshError="1"/>
      <sheetData sheetId="62" refreshError="1">
        <row r="128">
          <cell r="D128">
            <v>7754</v>
          </cell>
          <cell r="E128">
            <v>8019</v>
          </cell>
          <cell r="F128">
            <v>8405</v>
          </cell>
          <cell r="G128">
            <v>7918</v>
          </cell>
          <cell r="H128">
            <v>8862</v>
          </cell>
          <cell r="I128">
            <v>8479</v>
          </cell>
          <cell r="J128">
            <v>8765</v>
          </cell>
          <cell r="K128">
            <v>8486</v>
          </cell>
          <cell r="L128">
            <v>8784</v>
          </cell>
          <cell r="M128">
            <v>8818</v>
          </cell>
          <cell r="N128">
            <v>100069</v>
          </cell>
          <cell r="O128">
            <v>258.66666666666669</v>
          </cell>
          <cell r="P128">
            <v>23533</v>
          </cell>
          <cell r="Q128">
            <v>24342</v>
          </cell>
          <cell r="R128">
            <v>26106</v>
          </cell>
          <cell r="S128">
            <v>26088</v>
          </cell>
          <cell r="U128">
            <v>0</v>
          </cell>
        </row>
        <row r="129">
          <cell r="D129">
            <v>0</v>
          </cell>
          <cell r="E129">
            <v>0</v>
          </cell>
          <cell r="F129">
            <v>0</v>
          </cell>
          <cell r="G129">
            <v>0</v>
          </cell>
          <cell r="H129">
            <v>0</v>
          </cell>
          <cell r="I129">
            <v>0</v>
          </cell>
          <cell r="J129">
            <v>0</v>
          </cell>
          <cell r="K129">
            <v>0</v>
          </cell>
          <cell r="L129">
            <v>0</v>
          </cell>
          <cell r="M129">
            <v>0</v>
          </cell>
          <cell r="N129">
            <v>172119</v>
          </cell>
          <cell r="O129">
            <v>444.9</v>
          </cell>
          <cell r="P129">
            <v>13347</v>
          </cell>
          <cell r="Q129">
            <v>0</v>
          </cell>
          <cell r="R129">
            <v>0</v>
          </cell>
          <cell r="S129">
            <v>0</v>
          </cell>
          <cell r="U129">
            <v>0</v>
          </cell>
        </row>
        <row r="130">
          <cell r="O130">
            <v>0</v>
          </cell>
        </row>
        <row r="131">
          <cell r="D131">
            <v>812</v>
          </cell>
          <cell r="E131">
            <v>839</v>
          </cell>
          <cell r="F131">
            <v>839</v>
          </cell>
          <cell r="G131">
            <v>758</v>
          </cell>
          <cell r="H131">
            <v>840</v>
          </cell>
          <cell r="I131">
            <v>812</v>
          </cell>
          <cell r="J131">
            <v>839</v>
          </cell>
          <cell r="K131">
            <v>812</v>
          </cell>
          <cell r="L131">
            <v>839</v>
          </cell>
          <cell r="M131">
            <v>841</v>
          </cell>
          <cell r="N131">
            <v>9882</v>
          </cell>
          <cell r="O131">
            <v>27.066666666666666</v>
          </cell>
        </row>
        <row r="132">
          <cell r="O132">
            <v>0</v>
          </cell>
        </row>
        <row r="133">
          <cell r="D133">
            <v>7311</v>
          </cell>
          <cell r="E133">
            <v>7560</v>
          </cell>
          <cell r="F133">
            <v>7874</v>
          </cell>
          <cell r="G133">
            <v>7384</v>
          </cell>
          <cell r="H133">
            <v>8251</v>
          </cell>
          <cell r="I133">
            <v>7906</v>
          </cell>
          <cell r="J133">
            <v>8172</v>
          </cell>
          <cell r="K133">
            <v>7912</v>
          </cell>
          <cell r="L133">
            <v>8188</v>
          </cell>
          <cell r="M133">
            <v>8218</v>
          </cell>
          <cell r="N133">
            <v>365811</v>
          </cell>
          <cell r="O133">
            <v>243.4</v>
          </cell>
        </row>
        <row r="134">
          <cell r="O134">
            <v>0</v>
          </cell>
        </row>
        <row r="135">
          <cell r="D135">
            <v>5180</v>
          </cell>
          <cell r="E135">
            <v>5357</v>
          </cell>
          <cell r="F135">
            <v>5671</v>
          </cell>
          <cell r="G135">
            <v>5351</v>
          </cell>
          <cell r="H135">
            <v>6047</v>
          </cell>
          <cell r="I135">
            <v>5774</v>
          </cell>
          <cell r="J135">
            <v>5969</v>
          </cell>
          <cell r="K135">
            <v>5780</v>
          </cell>
          <cell r="L135">
            <v>5984</v>
          </cell>
          <cell r="M135">
            <v>6013</v>
          </cell>
          <cell r="N135">
            <v>67638</v>
          </cell>
          <cell r="O135">
            <v>172.33333333333334</v>
          </cell>
        </row>
        <row r="136">
          <cell r="D136">
            <v>1319</v>
          </cell>
          <cell r="E136">
            <v>1364</v>
          </cell>
          <cell r="F136">
            <v>1364</v>
          </cell>
          <cell r="G136">
            <v>1275</v>
          </cell>
          <cell r="H136">
            <v>1364</v>
          </cell>
          <cell r="I136">
            <v>1320</v>
          </cell>
          <cell r="J136">
            <v>1364</v>
          </cell>
          <cell r="K136">
            <v>1320</v>
          </cell>
          <cell r="L136">
            <v>1365</v>
          </cell>
          <cell r="M136">
            <v>1364</v>
          </cell>
          <cell r="N136">
            <v>16103</v>
          </cell>
          <cell r="O136">
            <v>44</v>
          </cell>
        </row>
        <row r="138">
          <cell r="O138">
            <v>149.93333333333334</v>
          </cell>
        </row>
        <row r="139">
          <cell r="D139">
            <v>648</v>
          </cell>
          <cell r="E139">
            <v>673</v>
          </cell>
          <cell r="F139">
            <v>736</v>
          </cell>
          <cell r="G139">
            <v>689</v>
          </cell>
          <cell r="H139">
            <v>791</v>
          </cell>
          <cell r="I139">
            <v>744</v>
          </cell>
          <cell r="J139">
            <v>771</v>
          </cell>
          <cell r="K139">
            <v>742</v>
          </cell>
          <cell r="L139">
            <v>773</v>
          </cell>
          <cell r="M139">
            <v>775</v>
          </cell>
          <cell r="N139">
            <v>8664</v>
          </cell>
        </row>
        <row r="140">
          <cell r="N140">
            <v>0</v>
          </cell>
        </row>
        <row r="141">
          <cell r="N141">
            <v>0</v>
          </cell>
        </row>
        <row r="142">
          <cell r="N142">
            <v>0</v>
          </cell>
        </row>
        <row r="143">
          <cell r="N143">
            <v>0</v>
          </cell>
        </row>
        <row r="144">
          <cell r="N144">
            <v>0</v>
          </cell>
        </row>
        <row r="146">
          <cell r="N146">
            <v>0</v>
          </cell>
        </row>
        <row r="147">
          <cell r="N147">
            <v>0</v>
          </cell>
        </row>
        <row r="148">
          <cell r="D148">
            <v>426</v>
          </cell>
          <cell r="E148">
            <v>440</v>
          </cell>
          <cell r="F148">
            <v>440</v>
          </cell>
          <cell r="G148">
            <v>411</v>
          </cell>
          <cell r="H148">
            <v>440</v>
          </cell>
          <cell r="I148">
            <v>426</v>
          </cell>
          <cell r="J148">
            <v>440</v>
          </cell>
          <cell r="K148">
            <v>426</v>
          </cell>
          <cell r="L148">
            <v>440</v>
          </cell>
          <cell r="M148">
            <v>440</v>
          </cell>
          <cell r="N148">
            <v>5195</v>
          </cell>
        </row>
        <row r="150">
          <cell r="N150">
            <v>0</v>
          </cell>
        </row>
        <row r="151">
          <cell r="N151">
            <v>0</v>
          </cell>
        </row>
        <row r="152">
          <cell r="N152">
            <v>0</v>
          </cell>
        </row>
        <row r="153">
          <cell r="N153">
            <v>0</v>
          </cell>
        </row>
        <row r="155">
          <cell r="D155">
            <v>1074</v>
          </cell>
          <cell r="E155">
            <v>1113</v>
          </cell>
          <cell r="F155">
            <v>1176</v>
          </cell>
          <cell r="G155">
            <v>1100</v>
          </cell>
          <cell r="H155">
            <v>1231</v>
          </cell>
          <cell r="I155">
            <v>1170</v>
          </cell>
          <cell r="J155">
            <v>1211</v>
          </cell>
          <cell r="K155">
            <v>1168</v>
          </cell>
          <cell r="L155">
            <v>1213</v>
          </cell>
          <cell r="M155">
            <v>1215</v>
          </cell>
          <cell r="N155">
            <v>13859</v>
          </cell>
        </row>
        <row r="157">
          <cell r="N157">
            <v>0</v>
          </cell>
        </row>
        <row r="158">
          <cell r="N158">
            <v>0</v>
          </cell>
        </row>
        <row r="159">
          <cell r="N159">
            <v>0</v>
          </cell>
        </row>
        <row r="160">
          <cell r="N160">
            <v>0</v>
          </cell>
        </row>
        <row r="162">
          <cell r="D162">
            <v>0</v>
          </cell>
          <cell r="E162">
            <v>0</v>
          </cell>
          <cell r="F162">
            <v>0</v>
          </cell>
          <cell r="G162">
            <v>0</v>
          </cell>
          <cell r="H162">
            <v>0</v>
          </cell>
          <cell r="I162">
            <v>0</v>
          </cell>
          <cell r="J162">
            <v>0</v>
          </cell>
          <cell r="K162">
            <v>0</v>
          </cell>
          <cell r="L162">
            <v>0</v>
          </cell>
          <cell r="M162">
            <v>0</v>
          </cell>
          <cell r="N162">
            <v>0</v>
          </cell>
        </row>
        <row r="164">
          <cell r="D164">
            <v>1074</v>
          </cell>
          <cell r="E164">
            <v>1113</v>
          </cell>
          <cell r="F164">
            <v>1176</v>
          </cell>
          <cell r="G164">
            <v>1100</v>
          </cell>
          <cell r="H164">
            <v>1231</v>
          </cell>
          <cell r="I164">
            <v>1170</v>
          </cell>
          <cell r="J164">
            <v>1211</v>
          </cell>
          <cell r="K164">
            <v>1168</v>
          </cell>
          <cell r="L164">
            <v>1213</v>
          </cell>
          <cell r="M164">
            <v>1215</v>
          </cell>
          <cell r="N164">
            <v>13859</v>
          </cell>
          <cell r="P164">
            <v>3262</v>
          </cell>
          <cell r="Q164">
            <v>3389</v>
          </cell>
          <cell r="R164">
            <v>3612</v>
          </cell>
          <cell r="S164">
            <v>3596</v>
          </cell>
          <cell r="U164">
            <v>0</v>
          </cell>
        </row>
        <row r="166">
          <cell r="N166">
            <v>0</v>
          </cell>
        </row>
        <row r="168">
          <cell r="D168">
            <v>1074</v>
          </cell>
          <cell r="E168">
            <v>1113</v>
          </cell>
          <cell r="F168">
            <v>1176</v>
          </cell>
          <cell r="G168">
            <v>1100</v>
          </cell>
          <cell r="H168">
            <v>1231</v>
          </cell>
          <cell r="I168">
            <v>1170</v>
          </cell>
          <cell r="J168">
            <v>1211</v>
          </cell>
          <cell r="K168">
            <v>1168</v>
          </cell>
          <cell r="L168">
            <v>1213</v>
          </cell>
          <cell r="M168">
            <v>1215</v>
          </cell>
          <cell r="N168">
            <v>13859</v>
          </cell>
        </row>
        <row r="170">
          <cell r="D170">
            <v>648</v>
          </cell>
          <cell r="E170">
            <v>673</v>
          </cell>
          <cell r="F170">
            <v>736</v>
          </cell>
          <cell r="G170">
            <v>689</v>
          </cell>
          <cell r="H170">
            <v>791</v>
          </cell>
          <cell r="I170">
            <v>744</v>
          </cell>
          <cell r="J170">
            <v>771</v>
          </cell>
          <cell r="K170">
            <v>742</v>
          </cell>
          <cell r="L170">
            <v>773</v>
          </cell>
          <cell r="M170">
            <v>775</v>
          </cell>
          <cell r="N170">
            <v>8664</v>
          </cell>
        </row>
        <row r="171">
          <cell r="D171">
            <v>426</v>
          </cell>
          <cell r="E171">
            <v>440</v>
          </cell>
          <cell r="F171">
            <v>440</v>
          </cell>
          <cell r="G171">
            <v>411</v>
          </cell>
          <cell r="H171">
            <v>440</v>
          </cell>
          <cell r="I171">
            <v>426</v>
          </cell>
          <cell r="J171">
            <v>440</v>
          </cell>
          <cell r="K171">
            <v>426</v>
          </cell>
          <cell r="L171">
            <v>440</v>
          </cell>
          <cell r="M171">
            <v>440</v>
          </cell>
          <cell r="N171">
            <v>5195</v>
          </cell>
        </row>
        <row r="173">
          <cell r="D173">
            <v>6.0512104283054002</v>
          </cell>
          <cell r="E173">
            <v>6.0386343216531895</v>
          </cell>
          <cell r="F173">
            <v>5.9821428571428568</v>
          </cell>
          <cell r="G173">
            <v>6.0236363636363635</v>
          </cell>
          <cell r="H173">
            <v>6.0203086921202278</v>
          </cell>
          <cell r="I173">
            <v>6.063247863247863</v>
          </cell>
          <cell r="J173">
            <v>6.0553261767134599</v>
          </cell>
          <cell r="K173">
            <v>6.0787671232876717</v>
          </cell>
          <cell r="L173">
            <v>6.0585325638911787</v>
          </cell>
          <cell r="M173">
            <v>6.0716049382716051</v>
          </cell>
          <cell r="N173">
            <v>6.0423551482790963</v>
          </cell>
        </row>
        <row r="174">
          <cell r="D174">
            <v>8</v>
          </cell>
          <cell r="E174">
            <v>8</v>
          </cell>
          <cell r="F174">
            <v>7.7</v>
          </cell>
          <cell r="G174">
            <v>7.8</v>
          </cell>
          <cell r="H174">
            <v>7.6</v>
          </cell>
          <cell r="I174">
            <v>7.8</v>
          </cell>
          <cell r="J174">
            <v>7.7</v>
          </cell>
          <cell r="K174">
            <v>7.8</v>
          </cell>
          <cell r="L174">
            <v>7.7</v>
          </cell>
          <cell r="M174">
            <v>7.8</v>
          </cell>
          <cell r="N174">
            <v>7.8</v>
          </cell>
        </row>
        <row r="175">
          <cell r="D175">
            <v>3.1</v>
          </cell>
          <cell r="E175">
            <v>3.1</v>
          </cell>
          <cell r="F175">
            <v>3.1</v>
          </cell>
          <cell r="G175">
            <v>3.1</v>
          </cell>
          <cell r="H175">
            <v>3.1</v>
          </cell>
          <cell r="I175">
            <v>3.1</v>
          </cell>
          <cell r="J175">
            <v>3.1</v>
          </cell>
          <cell r="K175">
            <v>3.1</v>
          </cell>
          <cell r="L175">
            <v>3.1</v>
          </cell>
          <cell r="M175">
            <v>3.1</v>
          </cell>
          <cell r="N175">
            <v>3.1</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zation"/>
      <sheetName val="Planning Spreadsheet"/>
      <sheetName val="Transmit"/>
      <sheetName val="Utilization (2)"/>
      <sheetName val="Planning Spreadsheet (2)"/>
      <sheetName val="MY Calc"/>
      <sheetName val="Pay Structure"/>
    </sheetNames>
    <sheetDataSet>
      <sheetData sheetId="0" refreshError="1"/>
      <sheetData sheetId="1" refreshError="1"/>
      <sheetData sheetId="2" refreshError="1"/>
      <sheetData sheetId="3" refreshError="1"/>
      <sheetData sheetId="4"/>
      <sheetData sheetId="5">
        <row r="4">
          <cell r="B4">
            <v>39692</v>
          </cell>
          <cell r="C4">
            <v>12</v>
          </cell>
        </row>
        <row r="5">
          <cell r="B5">
            <v>39722</v>
          </cell>
          <cell r="C5">
            <v>11</v>
          </cell>
        </row>
        <row r="6">
          <cell r="B6">
            <v>39753</v>
          </cell>
          <cell r="C6">
            <v>10</v>
          </cell>
        </row>
        <row r="7">
          <cell r="B7">
            <v>39783</v>
          </cell>
          <cell r="C7">
            <v>9</v>
          </cell>
        </row>
        <row r="8">
          <cell r="B8">
            <v>39814</v>
          </cell>
          <cell r="C8">
            <v>8</v>
          </cell>
        </row>
        <row r="9">
          <cell r="B9">
            <v>39845</v>
          </cell>
          <cell r="C9">
            <v>7</v>
          </cell>
        </row>
        <row r="10">
          <cell r="B10">
            <v>39873</v>
          </cell>
          <cell r="C10">
            <v>6</v>
          </cell>
        </row>
        <row r="11">
          <cell r="B11">
            <v>39904</v>
          </cell>
          <cell r="C11">
            <v>5</v>
          </cell>
        </row>
        <row r="12">
          <cell r="B12">
            <v>39934</v>
          </cell>
          <cell r="C12">
            <v>4</v>
          </cell>
        </row>
        <row r="13">
          <cell r="B13">
            <v>39965</v>
          </cell>
          <cell r="C13">
            <v>3</v>
          </cell>
        </row>
        <row r="14">
          <cell r="B14">
            <v>39995</v>
          </cell>
          <cell r="C14">
            <v>2</v>
          </cell>
        </row>
        <row r="15">
          <cell r="B15">
            <v>40026</v>
          </cell>
          <cell r="C15">
            <v>1</v>
          </cell>
        </row>
      </sheetData>
      <sheetData sheetId="6">
        <row r="8">
          <cell r="A8" t="str">
            <v>1A1</v>
          </cell>
          <cell r="B8">
            <v>29900</v>
          </cell>
          <cell r="C8">
            <v>46350</v>
          </cell>
        </row>
        <row r="9">
          <cell r="A9" t="str">
            <v>1A2</v>
          </cell>
          <cell r="B9">
            <v>34050</v>
          </cell>
          <cell r="C9">
            <v>52780</v>
          </cell>
        </row>
        <row r="10">
          <cell r="A10" t="str">
            <v>1A3</v>
          </cell>
          <cell r="B10">
            <v>39010</v>
          </cell>
          <cell r="C10">
            <v>60470</v>
          </cell>
        </row>
        <row r="11">
          <cell r="A11" t="str">
            <v>1A4</v>
          </cell>
          <cell r="B11">
            <v>45230</v>
          </cell>
          <cell r="C11">
            <v>70110</v>
          </cell>
        </row>
        <row r="12">
          <cell r="A12" t="str">
            <v>1A5</v>
          </cell>
          <cell r="B12">
            <v>53600</v>
          </cell>
          <cell r="C12">
            <v>83090</v>
          </cell>
        </row>
        <row r="13">
          <cell r="A13" t="str">
            <v>1M1</v>
          </cell>
          <cell r="B13">
            <v>62330</v>
          </cell>
          <cell r="C13">
            <v>105970</v>
          </cell>
        </row>
        <row r="14">
          <cell r="A14" t="str">
            <v>1M2</v>
          </cell>
          <cell r="B14">
            <v>74860</v>
          </cell>
          <cell r="C14">
            <v>127280</v>
          </cell>
        </row>
        <row r="15">
          <cell r="A15" t="str">
            <v>1M3</v>
          </cell>
          <cell r="B15">
            <v>88330</v>
          </cell>
          <cell r="C15">
            <v>150160</v>
          </cell>
        </row>
        <row r="16">
          <cell r="A16" t="str">
            <v>1M4</v>
          </cell>
          <cell r="B16">
            <v>108250</v>
          </cell>
          <cell r="C16">
            <v>184040</v>
          </cell>
        </row>
        <row r="17">
          <cell r="A17" t="str">
            <v>1M5</v>
          </cell>
          <cell r="B17">
            <v>131790</v>
          </cell>
          <cell r="C17">
            <v>224050</v>
          </cell>
        </row>
        <row r="18">
          <cell r="A18" t="str">
            <v>2P1</v>
          </cell>
          <cell r="B18">
            <v>44780</v>
          </cell>
          <cell r="C18">
            <v>71650</v>
          </cell>
        </row>
        <row r="19">
          <cell r="A19" t="str">
            <v>2P2</v>
          </cell>
          <cell r="B19">
            <v>52260</v>
          </cell>
          <cell r="C19">
            <v>83650</v>
          </cell>
        </row>
        <row r="20">
          <cell r="A20" t="str">
            <v>2P3</v>
          </cell>
          <cell r="B20">
            <v>61160</v>
          </cell>
          <cell r="C20">
            <v>97860</v>
          </cell>
        </row>
        <row r="21">
          <cell r="A21" t="str">
            <v>2P4</v>
          </cell>
          <cell r="B21">
            <v>73760</v>
          </cell>
          <cell r="C21">
            <v>118020</v>
          </cell>
        </row>
        <row r="22">
          <cell r="A22" t="str">
            <v>2P5</v>
          </cell>
          <cell r="B22">
            <v>87760</v>
          </cell>
          <cell r="C22">
            <v>140420</v>
          </cell>
        </row>
        <row r="23">
          <cell r="A23" t="str">
            <v>3P1</v>
          </cell>
          <cell r="B23">
            <v>45180</v>
          </cell>
          <cell r="C23">
            <v>72290</v>
          </cell>
        </row>
        <row r="24">
          <cell r="A24" t="str">
            <v>3P2</v>
          </cell>
          <cell r="B24">
            <v>55370</v>
          </cell>
          <cell r="C24">
            <v>88590</v>
          </cell>
        </row>
        <row r="25">
          <cell r="A25" t="str">
            <v>3P3</v>
          </cell>
          <cell r="B25">
            <v>68030</v>
          </cell>
          <cell r="C25">
            <v>108850</v>
          </cell>
        </row>
        <row r="26">
          <cell r="A26" t="str">
            <v>3P4</v>
          </cell>
          <cell r="B26">
            <v>84200</v>
          </cell>
          <cell r="C26">
            <v>134720</v>
          </cell>
        </row>
        <row r="27">
          <cell r="A27" t="str">
            <v>3P5</v>
          </cell>
          <cell r="B27">
            <v>104410</v>
          </cell>
          <cell r="C27">
            <v>167070</v>
          </cell>
        </row>
        <row r="28">
          <cell r="A28" t="str">
            <v>4P1</v>
          </cell>
          <cell r="B28">
            <v>51030</v>
          </cell>
          <cell r="C28">
            <v>81650</v>
          </cell>
        </row>
        <row r="29">
          <cell r="A29" t="str">
            <v>4P2</v>
          </cell>
          <cell r="B29">
            <v>61620</v>
          </cell>
          <cell r="C29">
            <v>98590</v>
          </cell>
        </row>
        <row r="30">
          <cell r="A30" t="str">
            <v>4P3</v>
          </cell>
          <cell r="B30">
            <v>76370</v>
          </cell>
          <cell r="C30">
            <v>122190</v>
          </cell>
        </row>
        <row r="31">
          <cell r="A31" t="str">
            <v>4P4</v>
          </cell>
          <cell r="B31">
            <v>93850</v>
          </cell>
          <cell r="C31">
            <v>151000</v>
          </cell>
        </row>
        <row r="32">
          <cell r="A32" t="str">
            <v>4P5</v>
          </cell>
          <cell r="B32">
            <v>116990</v>
          </cell>
          <cell r="C32">
            <v>187190</v>
          </cell>
        </row>
        <row r="36">
          <cell r="A36" t="str">
            <v>Addl resp at same lvl</v>
          </cell>
        </row>
        <row r="37">
          <cell r="A37" t="str">
            <v>Internal Equity</v>
          </cell>
        </row>
        <row r="38">
          <cell r="A38" t="str">
            <v>Market</v>
          </cell>
        </row>
        <row r="39">
          <cell r="A39" t="str">
            <v>New to the job</v>
          </cell>
        </row>
        <row r="40">
          <cell r="A40" t="str">
            <v>Pending reclass</v>
          </cell>
        </row>
        <row r="41">
          <cell r="A41" t="str">
            <v>Performance</v>
          </cell>
        </row>
        <row r="42">
          <cell r="A42" t="str">
            <v>Recent midyear</v>
          </cell>
        </row>
        <row r="43">
          <cell r="A43" t="str">
            <v>Recent reclass</v>
          </cell>
        </row>
        <row r="44">
          <cell r="A44" t="str">
            <v>Reclass 9/1/08</v>
          </cell>
        </row>
        <row r="45">
          <cell r="A45" t="str">
            <v>Red-circled</v>
          </cell>
        </row>
        <row r="46">
          <cell r="A46" t="str">
            <v>Retention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03 CC-APC Calc"/>
      <sheetName val="Surgery CM"/>
      <sheetName val="Emerg"/>
      <sheetName val="ENT"/>
      <sheetName val="Plastics"/>
      <sheetName val="Peds"/>
      <sheetName val="Vasc"/>
      <sheetName val="Kidney"/>
      <sheetName val="TXSUM"/>
      <sheetName val="Liver"/>
      <sheetName val="Genl Surg"/>
      <sheetName val="Admin"/>
      <sheetName val="ROLLUP"/>
      <sheetName val="Incentive calc by RVU"/>
      <sheetName val="Allocation of APC"/>
      <sheetName val="Funds Flow FY03"/>
      <sheetName val="ED Transcription YTAug03"/>
      <sheetName val="ASEDVAALL"/>
      <sheetName val="EDMed Dir"/>
      <sheetName val="KidneyProc"/>
      <sheetName val="Liverproc"/>
      <sheetName val="TXSAL"/>
      <sheetName val="VA 2002-2003"/>
      <sheetName val="FY02HAP"/>
      <sheetName val="PRS alloc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S FY09"/>
      <sheetName val="Revenue FY10"/>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Projections"/>
      <sheetName val="Volume Projections"/>
      <sheetName val="Transplant Payor Mix"/>
      <sheetName val="PCI"/>
      <sheetName val="Non-Medicare to Medicare"/>
      <sheetName val="Inpt to Outpt"/>
      <sheetName val="PAMF"/>
      <sheetName val="San Mateo Santa Clara"/>
      <sheetName val="Outliers"/>
      <sheetName val="Base"/>
      <sheetName val="San Mateo Santa Clara Zips"/>
      <sheetName val="PAMF Payor"/>
      <sheetName val="Murphy"/>
      <sheetName val="DRG"/>
      <sheetName val="Qualific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
      <sheetName val="Report"/>
      <sheetName val="programs"/>
      <sheetName val="market"/>
      <sheetName val="payors"/>
      <sheetName val="prac locn"/>
      <sheetName val="clinic vol"/>
      <sheetName val="div-pivot"/>
      <sheetName val="n-mkt adj"/>
      <sheetName val="n-payr adj"/>
      <sheetName val="Payors lookup"/>
      <sheetName val="n-locn adj"/>
      <sheetName val="neuro adj"/>
      <sheetName val="n-all"/>
    </sheetNames>
    <sheetDataSet>
      <sheetData sheetId="0">
        <row r="1">
          <cell r="A1" t="str">
            <v>CCM Payor</v>
          </cell>
        </row>
      </sheetData>
      <sheetData sheetId="1"/>
      <sheetData sheetId="2"/>
      <sheetData sheetId="3"/>
      <sheetData sheetId="4"/>
      <sheetData sheetId="5"/>
      <sheetData sheetId="6"/>
      <sheetData sheetId="7"/>
      <sheetData sheetId="8"/>
      <sheetData sheetId="9"/>
      <sheetData sheetId="10" refreshError="1">
        <row r="1">
          <cell r="A1" t="str">
            <v>CCM Payor</v>
          </cell>
          <cell r="B1" t="str">
            <v>CCM Payor Description</v>
          </cell>
          <cell r="C1" t="str">
            <v>Payor Group</v>
          </cell>
          <cell r="D1" t="str">
            <v>Payor Group Description</v>
          </cell>
          <cell r="E1" t="str">
            <v>Payor Roll Up</v>
          </cell>
        </row>
        <row r="2">
          <cell r="A2" t="str">
            <v>ATCAP</v>
          </cell>
          <cell r="B2" t="str">
            <v>AETNA CAPITATED</v>
          </cell>
          <cell r="C2">
            <v>17</v>
          </cell>
          <cell r="D2" t="str">
            <v>CAPITATION - COMMERCIAL</v>
          </cell>
          <cell r="E2" t="str">
            <v>Commercial</v>
          </cell>
        </row>
        <row r="3">
          <cell r="A3" t="str">
            <v>BSCAP</v>
          </cell>
          <cell r="B3" t="str">
            <v>BLUE SHIELD HMO+ CAP</v>
          </cell>
          <cell r="C3">
            <v>17</v>
          </cell>
          <cell r="D3" t="str">
            <v>CAPITATION - COMMERCIAL</v>
          </cell>
          <cell r="E3" t="str">
            <v>Commercial</v>
          </cell>
        </row>
        <row r="4">
          <cell r="A4" t="str">
            <v>BSTOP</v>
          </cell>
          <cell r="B4" t="str">
            <v>BLUE SHIELD TOP CAP</v>
          </cell>
          <cell r="C4">
            <v>17</v>
          </cell>
          <cell r="D4" t="str">
            <v>CAPITATION - COMMERCIAL</v>
          </cell>
          <cell r="E4" t="str">
            <v>Commercial</v>
          </cell>
        </row>
        <row r="5">
          <cell r="A5" t="str">
            <v>CARHN</v>
          </cell>
          <cell r="B5" t="str">
            <v>CARDINAL CARE/HEALTHNET</v>
          </cell>
          <cell r="C5">
            <v>17</v>
          </cell>
          <cell r="D5" t="str">
            <v>CAPITATION - COMMERCIAL</v>
          </cell>
          <cell r="E5" t="str">
            <v>Commercial</v>
          </cell>
        </row>
        <row r="6">
          <cell r="A6" t="str">
            <v>CGCAP</v>
          </cell>
          <cell r="B6" t="str">
            <v>CIGNA CAPITATED</v>
          </cell>
          <cell r="C6">
            <v>17</v>
          </cell>
          <cell r="D6" t="str">
            <v>CAPITATION - COMMERCIAL</v>
          </cell>
          <cell r="E6" t="str">
            <v>Commercial</v>
          </cell>
        </row>
        <row r="7">
          <cell r="A7" t="str">
            <v>HNCAP</v>
          </cell>
          <cell r="B7" t="str">
            <v>HEALTHNET CAPITATION W/SHS</v>
          </cell>
          <cell r="C7">
            <v>17</v>
          </cell>
          <cell r="D7" t="str">
            <v>CAPITATION - COMMERCIAL</v>
          </cell>
          <cell r="E7" t="str">
            <v>Commercial</v>
          </cell>
        </row>
        <row r="8">
          <cell r="A8" t="str">
            <v>PCCAP</v>
          </cell>
          <cell r="B8" t="str">
            <v>PACIFICARE CAP</v>
          </cell>
          <cell r="C8">
            <v>17</v>
          </cell>
          <cell r="D8" t="str">
            <v>CAPITATION - COMMERCIAL</v>
          </cell>
          <cell r="E8" t="str">
            <v>Commercial</v>
          </cell>
        </row>
        <row r="9">
          <cell r="A9" t="str">
            <v>HNSRC</v>
          </cell>
          <cell r="B9" t="str">
            <v>HEALTHNET SENIOR CAPITATED</v>
          </cell>
          <cell r="C9">
            <v>15</v>
          </cell>
          <cell r="D9" t="str">
            <v>CAPITATION - SENIOR/MEDICARE</v>
          </cell>
          <cell r="E9" t="str">
            <v>Other</v>
          </cell>
        </row>
        <row r="10">
          <cell r="A10" t="str">
            <v>CUNTY</v>
          </cell>
          <cell r="B10" t="str">
            <v>COUNTY MEDICAL SERVICE</v>
          </cell>
          <cell r="C10">
            <v>28</v>
          </cell>
          <cell r="D10" t="str">
            <v>COUNTY INDIGENT PROGRAM</v>
          </cell>
          <cell r="E10" t="str">
            <v>Other</v>
          </cell>
        </row>
        <row r="11">
          <cell r="A11" t="str">
            <v>SCVMC</v>
          </cell>
          <cell r="B11" t="str">
            <v>SCLARA VALLEY MED HEALTH PLAN</v>
          </cell>
          <cell r="C11">
            <v>28</v>
          </cell>
          <cell r="D11" t="str">
            <v>COUNTY INDIGENT PROGRAM</v>
          </cell>
          <cell r="E11" t="str">
            <v>Other</v>
          </cell>
        </row>
        <row r="12">
          <cell r="A12" t="str">
            <v>INDEM</v>
          </cell>
          <cell r="B12" t="str">
            <v>INDEMNITY INSURANCE</v>
          </cell>
          <cell r="C12">
            <v>24</v>
          </cell>
          <cell r="D12" t="str">
            <v>INDEMNITY</v>
          </cell>
          <cell r="E12" t="str">
            <v>Commercial</v>
          </cell>
        </row>
        <row r="13">
          <cell r="A13" t="str">
            <v>ADEPO</v>
          </cell>
          <cell r="B13" t="str">
            <v>ADMAR EPO</v>
          </cell>
          <cell r="C13">
            <v>22</v>
          </cell>
          <cell r="D13" t="str">
            <v>MANAGED CARE - COMMERCIAL</v>
          </cell>
          <cell r="E13" t="str">
            <v>Commercial</v>
          </cell>
        </row>
        <row r="14">
          <cell r="A14" t="str">
            <v>ADMAR</v>
          </cell>
          <cell r="B14" t="str">
            <v>ADMAR PPO</v>
          </cell>
          <cell r="C14">
            <v>22</v>
          </cell>
          <cell r="D14" t="str">
            <v>MANAGED CARE - COMMERCIAL</v>
          </cell>
          <cell r="E14" t="str">
            <v>Commercial</v>
          </cell>
        </row>
        <row r="15">
          <cell r="A15" t="str">
            <v>APBTX</v>
          </cell>
          <cell r="B15" t="str">
            <v>AMERICAN PROGRESSIVE BENEFITS</v>
          </cell>
          <cell r="C15">
            <v>22</v>
          </cell>
          <cell r="D15" t="str">
            <v>MANAGED CARE - COMMERCIAL</v>
          </cell>
          <cell r="E15" t="str">
            <v>Commercial</v>
          </cell>
        </row>
        <row r="16">
          <cell r="A16" t="str">
            <v>APM</v>
          </cell>
          <cell r="B16" t="str">
            <v>AMERICAN PSYCH MANAGMENT</v>
          </cell>
          <cell r="C16">
            <v>22</v>
          </cell>
          <cell r="D16" t="str">
            <v>MANAGED CARE - COMMERCIAL</v>
          </cell>
          <cell r="E16" t="str">
            <v>Commercial</v>
          </cell>
        </row>
        <row r="17">
          <cell r="A17" t="str">
            <v>ASMED</v>
          </cell>
          <cell r="B17" t="str">
            <v>ASMED HEALTH PARTNR - OTHER</v>
          </cell>
          <cell r="C17">
            <v>22</v>
          </cell>
          <cell r="D17" t="str">
            <v>MANAGED CARE - COMMERCIAL</v>
          </cell>
          <cell r="E17" t="str">
            <v>Commercial</v>
          </cell>
        </row>
        <row r="18">
          <cell r="A18" t="str">
            <v>ATEPO</v>
          </cell>
          <cell r="B18" t="str">
            <v>AETNA/ELECT CHOICE EPO</v>
          </cell>
          <cell r="C18">
            <v>22</v>
          </cell>
          <cell r="D18" t="str">
            <v>MANAGED CARE - COMMERCIAL</v>
          </cell>
          <cell r="E18" t="str">
            <v>Commercial</v>
          </cell>
        </row>
        <row r="19">
          <cell r="A19" t="str">
            <v>ATHMO</v>
          </cell>
          <cell r="B19" t="str">
            <v>AETNA HMO</v>
          </cell>
          <cell r="C19">
            <v>22</v>
          </cell>
          <cell r="D19" t="str">
            <v>MANAGED CARE - COMMERCIAL</v>
          </cell>
          <cell r="E19" t="str">
            <v>Commercial</v>
          </cell>
        </row>
        <row r="20">
          <cell r="A20" t="str">
            <v>ATPOS</v>
          </cell>
          <cell r="B20" t="str">
            <v>AETNA POS</v>
          </cell>
          <cell r="C20">
            <v>22</v>
          </cell>
          <cell r="D20" t="str">
            <v>MANAGED CARE - COMMERCIAL</v>
          </cell>
          <cell r="E20" t="str">
            <v>Commercial</v>
          </cell>
        </row>
        <row r="21">
          <cell r="A21" t="str">
            <v>ATPPO</v>
          </cell>
          <cell r="B21" t="str">
            <v>AETNA PPO (OPEN CHOICE)</v>
          </cell>
          <cell r="C21">
            <v>22</v>
          </cell>
          <cell r="D21" t="str">
            <v>MANAGED CARE - COMMERCIAL</v>
          </cell>
          <cell r="E21" t="str">
            <v>Commercial</v>
          </cell>
        </row>
        <row r="22">
          <cell r="A22" t="str">
            <v>ATTX</v>
          </cell>
          <cell r="B22" t="str">
            <v>AETNA TRANSPLANT</v>
          </cell>
          <cell r="C22">
            <v>22</v>
          </cell>
          <cell r="D22" t="str">
            <v>MANAGED CARE - COMMERCIAL</v>
          </cell>
          <cell r="E22" t="str">
            <v>Commercial</v>
          </cell>
        </row>
        <row r="23">
          <cell r="A23" t="str">
            <v>BEECH</v>
          </cell>
          <cell r="B23" t="str">
            <v>BEECH STREET PPO</v>
          </cell>
          <cell r="C23">
            <v>22</v>
          </cell>
          <cell r="D23" t="str">
            <v>MANAGED CARE - COMMERCIAL</v>
          </cell>
          <cell r="E23" t="str">
            <v>Commercial</v>
          </cell>
        </row>
        <row r="24">
          <cell r="A24" t="str">
            <v>BEETX</v>
          </cell>
          <cell r="B24" t="str">
            <v>BEECH STREET TRANSPLANTS</v>
          </cell>
          <cell r="C24">
            <v>22</v>
          </cell>
          <cell r="D24" t="str">
            <v>MANAGED CARE - COMMERCIAL</v>
          </cell>
          <cell r="E24" t="str">
            <v>Commercial</v>
          </cell>
        </row>
        <row r="25">
          <cell r="A25" t="str">
            <v>BEST</v>
          </cell>
          <cell r="B25" t="str">
            <v>BEST DOCTORS INC</v>
          </cell>
          <cell r="C25">
            <v>22</v>
          </cell>
          <cell r="D25" t="str">
            <v>MANAGED CARE - COMMERCIAL</v>
          </cell>
          <cell r="E25" t="str">
            <v>Commercial</v>
          </cell>
        </row>
        <row r="26">
          <cell r="A26" t="str">
            <v>BPS</v>
          </cell>
          <cell r="B26" t="str">
            <v>BENEFIT PANEL SERVICES PPO/EPO</v>
          </cell>
          <cell r="C26">
            <v>22</v>
          </cell>
          <cell r="D26" t="str">
            <v>MANAGED CARE - COMMERCIAL</v>
          </cell>
          <cell r="E26" t="str">
            <v>Commercial</v>
          </cell>
        </row>
        <row r="27">
          <cell r="A27" t="str">
            <v>BPSE</v>
          </cell>
          <cell r="B27" t="str">
            <v>BENEFIT PANEL SVCS EPO2/POS</v>
          </cell>
          <cell r="C27">
            <v>22</v>
          </cell>
          <cell r="D27" t="str">
            <v>MANAGED CARE - COMMERCIAL</v>
          </cell>
          <cell r="E27" t="str">
            <v>Commercial</v>
          </cell>
        </row>
        <row r="28">
          <cell r="A28" t="str">
            <v>BPSEP</v>
          </cell>
          <cell r="B28" t="str">
            <v>BENEFIT PANEL SERVICES EPO</v>
          </cell>
          <cell r="C28">
            <v>22</v>
          </cell>
          <cell r="D28" t="str">
            <v>MANAGED CARE - COMMERCIAL</v>
          </cell>
          <cell r="E28" t="str">
            <v>Commercial</v>
          </cell>
        </row>
        <row r="29">
          <cell r="A29" t="str">
            <v>BPSH</v>
          </cell>
          <cell r="B29" t="str">
            <v>BENEFIT PANEL SERVICES - HMO</v>
          </cell>
          <cell r="C29">
            <v>22</v>
          </cell>
          <cell r="D29" t="str">
            <v>MANAGED CARE - COMMERCIAL</v>
          </cell>
          <cell r="E29" t="str">
            <v>Commercial</v>
          </cell>
        </row>
        <row r="30">
          <cell r="A30" t="str">
            <v>BPSTH</v>
          </cell>
          <cell r="B30" t="str">
            <v>BPS TRANSPLANT HMO</v>
          </cell>
          <cell r="C30">
            <v>22</v>
          </cell>
          <cell r="D30" t="str">
            <v>MANAGED CARE - COMMERCIAL</v>
          </cell>
          <cell r="E30" t="str">
            <v>Commercial</v>
          </cell>
        </row>
        <row r="31">
          <cell r="A31" t="str">
            <v>BPSTP</v>
          </cell>
          <cell r="B31" t="str">
            <v>BPS TRANSPLANT EPO &amp; PPO</v>
          </cell>
          <cell r="C31">
            <v>22</v>
          </cell>
          <cell r="D31" t="str">
            <v>MANAGED CARE - COMMERCIAL</v>
          </cell>
          <cell r="E31" t="str">
            <v>Commercial</v>
          </cell>
        </row>
        <row r="32">
          <cell r="A32" t="str">
            <v>BQCTX</v>
          </cell>
          <cell r="B32" t="str">
            <v>BLUE QUALITY CENTERS OF TX</v>
          </cell>
          <cell r="C32">
            <v>22</v>
          </cell>
          <cell r="D32" t="str">
            <v>MANAGED CARE - COMMERCIAL</v>
          </cell>
          <cell r="E32" t="str">
            <v>Commercial</v>
          </cell>
        </row>
        <row r="33">
          <cell r="A33" t="str">
            <v>BRM</v>
          </cell>
          <cell r="B33" t="str">
            <v>BENEFIT RISK MANAGEMENT</v>
          </cell>
          <cell r="C33">
            <v>22</v>
          </cell>
          <cell r="D33" t="str">
            <v>MANAGED CARE - COMMERCIAL</v>
          </cell>
          <cell r="E33" t="str">
            <v>Commercial</v>
          </cell>
        </row>
        <row r="34">
          <cell r="A34" t="str">
            <v>BSHMO</v>
          </cell>
          <cell r="B34" t="str">
            <v>BLUE SHIELD HMO+ REF</v>
          </cell>
          <cell r="C34">
            <v>22</v>
          </cell>
          <cell r="D34" t="str">
            <v>MANAGED CARE - COMMERCIAL</v>
          </cell>
          <cell r="E34" t="str">
            <v>Commercial</v>
          </cell>
        </row>
        <row r="35">
          <cell r="A35" t="str">
            <v>BSHSP</v>
          </cell>
          <cell r="B35" t="str">
            <v>BLUE SHIELD HSP EMPLOYS</v>
          </cell>
          <cell r="C35">
            <v>22</v>
          </cell>
          <cell r="D35" t="str">
            <v>MANAGED CARE - COMMERCIAL</v>
          </cell>
          <cell r="E35" t="str">
            <v>Commercial</v>
          </cell>
        </row>
        <row r="36">
          <cell r="A36" t="str">
            <v>BSPOS</v>
          </cell>
          <cell r="B36" t="str">
            <v>BLUE SHIELD POS NON HSP EMP</v>
          </cell>
          <cell r="C36">
            <v>22</v>
          </cell>
          <cell r="D36" t="str">
            <v>MANAGED CARE - COMMERCIAL</v>
          </cell>
          <cell r="E36" t="str">
            <v>Commercial</v>
          </cell>
        </row>
        <row r="37">
          <cell r="A37" t="str">
            <v>BSPPO</v>
          </cell>
          <cell r="B37" t="str">
            <v>BLUE SHIELD PPO</v>
          </cell>
          <cell r="C37">
            <v>22</v>
          </cell>
          <cell r="D37" t="str">
            <v>MANAGED CARE - COMMERCIAL</v>
          </cell>
          <cell r="E37" t="str">
            <v>Commercial</v>
          </cell>
        </row>
        <row r="38">
          <cell r="A38" t="str">
            <v>BSTX</v>
          </cell>
          <cell r="B38" t="str">
            <v>BLUE SHIELD TRANSPLANTS</v>
          </cell>
          <cell r="C38">
            <v>22</v>
          </cell>
          <cell r="D38" t="str">
            <v>MANAGED CARE - COMMERCIAL</v>
          </cell>
          <cell r="E38" t="str">
            <v>Commercial</v>
          </cell>
        </row>
        <row r="39">
          <cell r="A39" t="str">
            <v>BSUNV</v>
          </cell>
          <cell r="B39" t="str">
            <v>BLUE SHIELD TOP UNIV EMPLOYEES</v>
          </cell>
          <cell r="C39">
            <v>22</v>
          </cell>
          <cell r="D39" t="str">
            <v>MANAGED CARE - COMMERCIAL</v>
          </cell>
          <cell r="E39" t="str">
            <v>Commercial</v>
          </cell>
        </row>
        <row r="40">
          <cell r="A40" t="str">
            <v>BXPBP</v>
          </cell>
          <cell r="B40" t="str">
            <v>BLUE CROSS PRUDENT BUYER PLAN</v>
          </cell>
          <cell r="C40">
            <v>22</v>
          </cell>
          <cell r="D40" t="str">
            <v>MANAGED CARE - COMMERCIAL</v>
          </cell>
          <cell r="E40" t="str">
            <v>Commercial</v>
          </cell>
        </row>
        <row r="41">
          <cell r="A41" t="str">
            <v>BXPLS</v>
          </cell>
          <cell r="B41" t="str">
            <v>BLUE CROSS PLUS</v>
          </cell>
          <cell r="C41">
            <v>22</v>
          </cell>
          <cell r="D41" t="str">
            <v>MANAGED CARE - COMMERCIAL</v>
          </cell>
          <cell r="E41" t="str">
            <v>Commercial</v>
          </cell>
        </row>
        <row r="42">
          <cell r="A42" t="str">
            <v>BXTX</v>
          </cell>
          <cell r="B42" t="str">
            <v>BLUE CROSS TRANSPLANT</v>
          </cell>
          <cell r="C42">
            <v>22</v>
          </cell>
          <cell r="D42" t="str">
            <v>MANAGED CARE - COMMERCIAL</v>
          </cell>
          <cell r="E42" t="str">
            <v>Commercial</v>
          </cell>
        </row>
        <row r="43">
          <cell r="A43" t="str">
            <v>CACAR</v>
          </cell>
          <cell r="B43" t="str">
            <v>CALIFORNIA CARE-BLUE CROSS HMO</v>
          </cell>
          <cell r="C43">
            <v>22</v>
          </cell>
          <cell r="D43" t="str">
            <v>MANAGED CARE - COMMERCIAL</v>
          </cell>
          <cell r="E43" t="str">
            <v>Commercial</v>
          </cell>
        </row>
        <row r="44">
          <cell r="A44" t="str">
            <v>CATX</v>
          </cell>
          <cell r="B44" t="str">
            <v>CALIF CARE TRANSPLANTS</v>
          </cell>
          <cell r="C44">
            <v>22</v>
          </cell>
          <cell r="D44" t="str">
            <v>MANAGED CARE - COMMERCIAL</v>
          </cell>
          <cell r="E44" t="str">
            <v>Commercial</v>
          </cell>
        </row>
        <row r="45">
          <cell r="A45" t="str">
            <v>CCN</v>
          </cell>
          <cell r="B45" t="str">
            <v>COMMUNITY CARE NETWORK</v>
          </cell>
          <cell r="C45">
            <v>22</v>
          </cell>
          <cell r="D45" t="str">
            <v>MANAGED CARE - COMMERCIAL</v>
          </cell>
          <cell r="E45" t="str">
            <v>Commercial</v>
          </cell>
        </row>
        <row r="46">
          <cell r="A46" t="str">
            <v>CCNPE</v>
          </cell>
          <cell r="B46" t="str">
            <v>COMMUNITY CARE NETWRK EPO</v>
          </cell>
          <cell r="C46">
            <v>22</v>
          </cell>
          <cell r="D46" t="str">
            <v>MANAGED CARE - COMMERCIAL</v>
          </cell>
          <cell r="E46" t="str">
            <v>Commercial</v>
          </cell>
        </row>
        <row r="47">
          <cell r="A47" t="str">
            <v>CCNTX</v>
          </cell>
          <cell r="B47" t="str">
            <v>CCN TRANSPLANT</v>
          </cell>
          <cell r="C47">
            <v>22</v>
          </cell>
          <cell r="D47" t="str">
            <v>MANAGED CARE - COMMERCIAL</v>
          </cell>
          <cell r="E47" t="str">
            <v>Commercial</v>
          </cell>
        </row>
        <row r="48">
          <cell r="A48" t="str">
            <v>CGHMO</v>
          </cell>
          <cell r="B48" t="str">
            <v>CIGNA HMO</v>
          </cell>
          <cell r="C48">
            <v>22</v>
          </cell>
          <cell r="D48" t="str">
            <v>MANAGED CARE - COMMERCIAL</v>
          </cell>
          <cell r="E48" t="str">
            <v>Commercial</v>
          </cell>
        </row>
        <row r="49">
          <cell r="A49" t="str">
            <v>CGNEV</v>
          </cell>
          <cell r="B49" t="str">
            <v>CIGNA HEALTH CARE NEVADA PPO</v>
          </cell>
          <cell r="C49">
            <v>22</v>
          </cell>
          <cell r="D49" t="str">
            <v>MANAGED CARE - COMMERCIAL</v>
          </cell>
          <cell r="E49" t="str">
            <v>Commercial</v>
          </cell>
        </row>
        <row r="50">
          <cell r="A50" t="str">
            <v>CGPOS</v>
          </cell>
          <cell r="B50" t="str">
            <v>CIGNA POS</v>
          </cell>
          <cell r="C50">
            <v>22</v>
          </cell>
          <cell r="D50" t="str">
            <v>MANAGED CARE - COMMERCIAL</v>
          </cell>
          <cell r="E50" t="str">
            <v>Commercial</v>
          </cell>
        </row>
        <row r="51">
          <cell r="A51" t="str">
            <v>CGPPO</v>
          </cell>
          <cell r="B51" t="str">
            <v>CIGNA PPO</v>
          </cell>
          <cell r="C51">
            <v>22</v>
          </cell>
          <cell r="D51" t="str">
            <v>MANAGED CARE - COMMERCIAL</v>
          </cell>
          <cell r="E51" t="str">
            <v>Commercial</v>
          </cell>
        </row>
        <row r="52">
          <cell r="A52" t="str">
            <v>CGTX</v>
          </cell>
          <cell r="B52" t="str">
            <v>CIGNA TRANSPLANTS</v>
          </cell>
          <cell r="C52">
            <v>22</v>
          </cell>
          <cell r="D52" t="str">
            <v>MANAGED CARE - COMMERCIAL</v>
          </cell>
          <cell r="E52" t="str">
            <v>Commercial</v>
          </cell>
        </row>
        <row r="53">
          <cell r="A53" t="str">
            <v>CHCRE</v>
          </cell>
          <cell r="B53" t="str">
            <v>CHOICE CARE</v>
          </cell>
          <cell r="C53">
            <v>22</v>
          </cell>
          <cell r="D53" t="str">
            <v>MANAGED CARE - COMMERCIAL</v>
          </cell>
          <cell r="E53" t="str">
            <v>Commercial</v>
          </cell>
        </row>
        <row r="54">
          <cell r="A54" t="str">
            <v>CORVL</v>
          </cell>
          <cell r="B54" t="str">
            <v>CORVEL PPO</v>
          </cell>
          <cell r="C54">
            <v>22</v>
          </cell>
          <cell r="D54" t="str">
            <v>MANAGED CARE - COMMERCIAL</v>
          </cell>
          <cell r="E54" t="str">
            <v>Commercial</v>
          </cell>
        </row>
        <row r="55">
          <cell r="A55" t="str">
            <v>CYRTX</v>
          </cell>
          <cell r="B55" t="str">
            <v>CYRCA,INC/SHOTT TRANSPLANT</v>
          </cell>
          <cell r="C55">
            <v>22</v>
          </cell>
          <cell r="D55" t="str">
            <v>MANAGED CARE - COMMERCIAL</v>
          </cell>
          <cell r="E55" t="str">
            <v>Commercial</v>
          </cell>
        </row>
        <row r="56">
          <cell r="A56" t="str">
            <v>ELCH</v>
          </cell>
          <cell r="B56" t="str">
            <v>EL CAMINO HSOPITAL HMO</v>
          </cell>
          <cell r="C56">
            <v>22</v>
          </cell>
          <cell r="D56" t="str">
            <v>MANAGED CARE - COMMERCIAL</v>
          </cell>
          <cell r="E56" t="str">
            <v>Commercial</v>
          </cell>
        </row>
        <row r="57">
          <cell r="A57" t="str">
            <v>EMAN</v>
          </cell>
          <cell r="B57" t="str">
            <v>EMANUEL MEDICAL CENTER</v>
          </cell>
          <cell r="C57">
            <v>22</v>
          </cell>
          <cell r="D57" t="str">
            <v>MANAGED CARE - COMMERCIAL</v>
          </cell>
          <cell r="E57" t="str">
            <v>Commercial</v>
          </cell>
        </row>
        <row r="58">
          <cell r="A58" t="str">
            <v>EMPL</v>
          </cell>
          <cell r="B58" t="str">
            <v>EMPLOYEE HEALTH SYS MED GRP IN</v>
          </cell>
          <cell r="C58">
            <v>22</v>
          </cell>
          <cell r="D58" t="str">
            <v>MANAGED CARE - COMMERCIAL</v>
          </cell>
          <cell r="E58" t="str">
            <v>Commercial</v>
          </cell>
        </row>
        <row r="59">
          <cell r="A59" t="str">
            <v>ENLOE</v>
          </cell>
          <cell r="B59" t="str">
            <v>ENLOE MEDICAL CENTER</v>
          </cell>
          <cell r="C59">
            <v>22</v>
          </cell>
          <cell r="D59" t="str">
            <v>MANAGED CARE - COMMERCIAL</v>
          </cell>
          <cell r="E59" t="str">
            <v>Commercial</v>
          </cell>
        </row>
        <row r="60">
          <cell r="A60" t="str">
            <v>FORM</v>
          </cell>
          <cell r="B60" t="str">
            <v>FORMOST</v>
          </cell>
          <cell r="C60">
            <v>22</v>
          </cell>
          <cell r="D60" t="str">
            <v>MANAGED CARE - COMMERCIAL</v>
          </cell>
          <cell r="E60" t="str">
            <v>Commercial</v>
          </cell>
        </row>
        <row r="61">
          <cell r="A61" t="str">
            <v>FORTX</v>
          </cell>
          <cell r="B61" t="str">
            <v>FORMOST TRANSPLANT</v>
          </cell>
          <cell r="C61">
            <v>22</v>
          </cell>
          <cell r="D61" t="str">
            <v>MANAGED CARE - COMMERCIAL</v>
          </cell>
          <cell r="E61" t="str">
            <v>Commercial</v>
          </cell>
        </row>
        <row r="62">
          <cell r="A62" t="str">
            <v>FRANK</v>
          </cell>
          <cell r="B62" t="str">
            <v>FRANKLIN HEALTH GROUP</v>
          </cell>
          <cell r="C62">
            <v>22</v>
          </cell>
          <cell r="D62" t="str">
            <v>MANAGED CARE - COMMERCIAL</v>
          </cell>
          <cell r="E62" t="str">
            <v>Commercial</v>
          </cell>
        </row>
        <row r="63">
          <cell r="A63" t="str">
            <v>FREPO</v>
          </cell>
          <cell r="B63" t="str">
            <v>FIRST HEALTH EPO</v>
          </cell>
          <cell r="C63">
            <v>22</v>
          </cell>
          <cell r="D63" t="str">
            <v>MANAGED CARE - COMMERCIAL</v>
          </cell>
          <cell r="E63" t="str">
            <v>Commercial</v>
          </cell>
        </row>
        <row r="64">
          <cell r="A64" t="str">
            <v>FRHTX</v>
          </cell>
          <cell r="B64" t="str">
            <v>FIRST HEALTH TRANSPLANTS</v>
          </cell>
          <cell r="C64">
            <v>22</v>
          </cell>
          <cell r="D64" t="str">
            <v>MANAGED CARE - COMMERCIAL</v>
          </cell>
          <cell r="E64" t="str">
            <v>Commercial</v>
          </cell>
        </row>
        <row r="65">
          <cell r="A65" t="str">
            <v>FRPPO</v>
          </cell>
          <cell r="B65" t="str">
            <v>FIRST HEALTH PPO</v>
          </cell>
          <cell r="C65">
            <v>22</v>
          </cell>
          <cell r="D65" t="str">
            <v>MANAGED CARE - COMMERCIAL</v>
          </cell>
          <cell r="E65" t="str">
            <v>Commercial</v>
          </cell>
        </row>
        <row r="66">
          <cell r="A66" t="str">
            <v>HAI</v>
          </cell>
          <cell r="B66" t="str">
            <v>HUMAN AFFAIRS INTER/PSYCH</v>
          </cell>
          <cell r="C66">
            <v>22</v>
          </cell>
          <cell r="D66" t="str">
            <v>MANAGED CARE - COMMERCIAL</v>
          </cell>
          <cell r="E66" t="str">
            <v>Commercial</v>
          </cell>
        </row>
        <row r="67">
          <cell r="A67" t="str">
            <v>HITX</v>
          </cell>
          <cell r="B67" t="str">
            <v>HEALTH INTERNATIONAL TRANSPL</v>
          </cell>
          <cell r="C67">
            <v>22</v>
          </cell>
          <cell r="D67" t="str">
            <v>MANAGED CARE - COMMERCIAL</v>
          </cell>
          <cell r="E67" t="str">
            <v>Commercial</v>
          </cell>
        </row>
        <row r="68">
          <cell r="A68" t="str">
            <v>HNEPO</v>
          </cell>
          <cell r="B68" t="str">
            <v>HEALTHNET EPO</v>
          </cell>
          <cell r="C68">
            <v>22</v>
          </cell>
          <cell r="D68" t="str">
            <v>MANAGED CARE - COMMERCIAL</v>
          </cell>
          <cell r="E68" t="str">
            <v>Commercial</v>
          </cell>
        </row>
        <row r="69">
          <cell r="A69" t="str">
            <v>HNHMO</v>
          </cell>
          <cell r="B69" t="str">
            <v>HEALTHNET HMO</v>
          </cell>
          <cell r="C69">
            <v>22</v>
          </cell>
          <cell r="D69" t="str">
            <v>MANAGED CARE - COMMERCIAL</v>
          </cell>
          <cell r="E69" t="str">
            <v>Commercial</v>
          </cell>
        </row>
        <row r="70">
          <cell r="A70" t="str">
            <v>HNHPA</v>
          </cell>
          <cell r="B70" t="str">
            <v>HEALTHNET HMO PALO ALTO</v>
          </cell>
          <cell r="C70">
            <v>22</v>
          </cell>
          <cell r="D70" t="str">
            <v>MANAGED CARE - COMMERCIAL</v>
          </cell>
          <cell r="E70" t="str">
            <v>Commercial</v>
          </cell>
        </row>
        <row r="71">
          <cell r="A71" t="str">
            <v>HNPOS</v>
          </cell>
          <cell r="B71" t="str">
            <v>HEALTHNET POS</v>
          </cell>
          <cell r="C71">
            <v>22</v>
          </cell>
          <cell r="D71" t="str">
            <v>MANAGED CARE - COMMERCIAL</v>
          </cell>
          <cell r="E71" t="str">
            <v>Commercial</v>
          </cell>
        </row>
        <row r="72">
          <cell r="A72" t="str">
            <v>HNPPO</v>
          </cell>
          <cell r="B72" t="str">
            <v>HEALTHNET PPO</v>
          </cell>
          <cell r="C72">
            <v>22</v>
          </cell>
          <cell r="D72" t="str">
            <v>MANAGED CARE - COMMERCIAL</v>
          </cell>
          <cell r="E72" t="str">
            <v>Commercial</v>
          </cell>
        </row>
        <row r="73">
          <cell r="A73" t="str">
            <v>HNSTX</v>
          </cell>
          <cell r="B73" t="str">
            <v>HEALTHNET SENIOR+ TRANSPLANTS</v>
          </cell>
          <cell r="C73">
            <v>22</v>
          </cell>
          <cell r="D73" t="str">
            <v>MANAGED CARE - COMMERCIAL</v>
          </cell>
          <cell r="E73" t="str">
            <v>Commercial</v>
          </cell>
        </row>
        <row r="74">
          <cell r="A74" t="str">
            <v>HNTX</v>
          </cell>
          <cell r="B74" t="str">
            <v>HEALTHNET TRANSPLANTS</v>
          </cell>
          <cell r="C74">
            <v>22</v>
          </cell>
          <cell r="D74" t="str">
            <v>MANAGED CARE - COMMERCIAL</v>
          </cell>
          <cell r="E74" t="str">
            <v>Commercial</v>
          </cell>
        </row>
        <row r="75">
          <cell r="A75" t="str">
            <v>HPO</v>
          </cell>
          <cell r="B75" t="str">
            <v>HEALTH PAYOR ORGANIZATION</v>
          </cell>
          <cell r="C75">
            <v>22</v>
          </cell>
          <cell r="D75" t="str">
            <v>MANAGED CARE - COMMERCIAL</v>
          </cell>
          <cell r="E75" t="str">
            <v>Commercial</v>
          </cell>
        </row>
        <row r="76">
          <cell r="A76" t="str">
            <v>HPOR</v>
          </cell>
          <cell r="B76" t="str">
            <v>HEALTH PLAN OF THE REDWOODS</v>
          </cell>
          <cell r="C76">
            <v>22</v>
          </cell>
          <cell r="D76" t="str">
            <v>MANAGED CARE - COMMERCIAL</v>
          </cell>
          <cell r="E76" t="str">
            <v>Commercial</v>
          </cell>
        </row>
        <row r="77">
          <cell r="A77" t="str">
            <v>HSTX</v>
          </cell>
          <cell r="B77" t="str">
            <v>HEALTH SOURCE PRO TRANSPLANT</v>
          </cell>
          <cell r="C77">
            <v>22</v>
          </cell>
          <cell r="D77" t="str">
            <v>MANAGED CARE - COMMERCIAL</v>
          </cell>
          <cell r="E77" t="str">
            <v>Commercial</v>
          </cell>
        </row>
        <row r="78">
          <cell r="A78" t="str">
            <v>HTHMO</v>
          </cell>
          <cell r="B78" t="str">
            <v>HOMETOWN HEALTH PLAN HMO</v>
          </cell>
          <cell r="C78">
            <v>22</v>
          </cell>
          <cell r="D78" t="str">
            <v>MANAGED CARE - COMMERCIAL</v>
          </cell>
          <cell r="E78" t="str">
            <v>Commercial</v>
          </cell>
        </row>
        <row r="79">
          <cell r="A79" t="str">
            <v>HTHPP</v>
          </cell>
          <cell r="B79" t="str">
            <v>HOMETOWN HEALTH PLAN PPO</v>
          </cell>
          <cell r="C79">
            <v>22</v>
          </cell>
          <cell r="D79" t="str">
            <v>MANAGED CARE - COMMERCIAL</v>
          </cell>
          <cell r="E79" t="str">
            <v>Commercial</v>
          </cell>
        </row>
        <row r="80">
          <cell r="A80" t="str">
            <v>HTHSR</v>
          </cell>
          <cell r="B80" t="str">
            <v>HOMETOWN HLTH PL MEDICARE RISK</v>
          </cell>
          <cell r="C80">
            <v>22</v>
          </cell>
          <cell r="D80" t="str">
            <v>MANAGED CARE - COMMERCIAL</v>
          </cell>
          <cell r="E80" t="str">
            <v>Commercial</v>
          </cell>
        </row>
        <row r="81">
          <cell r="A81" t="str">
            <v>ICMTX</v>
          </cell>
          <cell r="B81" t="str">
            <v>INNOVATIVE CARE MGMT TRANSPLNT</v>
          </cell>
          <cell r="C81">
            <v>22</v>
          </cell>
          <cell r="D81" t="str">
            <v>MANAGED CARE - COMMERCIAL</v>
          </cell>
          <cell r="E81" t="str">
            <v>Commercial</v>
          </cell>
        </row>
        <row r="82">
          <cell r="A82" t="str">
            <v>INTEP</v>
          </cell>
          <cell r="B82" t="str">
            <v>INTERPLAN EPO</v>
          </cell>
          <cell r="C82">
            <v>22</v>
          </cell>
          <cell r="D82" t="str">
            <v>MANAGED CARE - COMMERCIAL</v>
          </cell>
          <cell r="E82" t="str">
            <v>Commercial</v>
          </cell>
        </row>
        <row r="83">
          <cell r="A83" t="str">
            <v>INTPL</v>
          </cell>
          <cell r="B83" t="str">
            <v>INTERPLAN PPO</v>
          </cell>
          <cell r="C83">
            <v>22</v>
          </cell>
          <cell r="D83" t="str">
            <v>MANAGED CARE - COMMERCIAL</v>
          </cell>
          <cell r="E83" t="str">
            <v>Commercial</v>
          </cell>
        </row>
        <row r="84">
          <cell r="A84" t="str">
            <v>INTTX</v>
          </cell>
          <cell r="B84" t="str">
            <v>INTERPLAN TRANSPLANT</v>
          </cell>
          <cell r="C84">
            <v>22</v>
          </cell>
          <cell r="D84" t="str">
            <v>MANAGED CARE - COMMERCIAL</v>
          </cell>
          <cell r="E84" t="str">
            <v>Commercial</v>
          </cell>
        </row>
        <row r="85">
          <cell r="A85" t="str">
            <v>ITN</v>
          </cell>
          <cell r="B85" t="str">
            <v>INTERNATIONAL TERTIARY NTWRK</v>
          </cell>
          <cell r="C85">
            <v>22</v>
          </cell>
          <cell r="D85" t="str">
            <v>MANAGED CARE - COMMERCIAL</v>
          </cell>
          <cell r="E85" t="str">
            <v>Commercial</v>
          </cell>
        </row>
        <row r="86">
          <cell r="A86" t="str">
            <v>KEY</v>
          </cell>
          <cell r="B86" t="str">
            <v>KEY HEALTH SYSTEMS</v>
          </cell>
          <cell r="C86">
            <v>22</v>
          </cell>
          <cell r="D86" t="str">
            <v>MANAGED CARE - COMMERCIAL</v>
          </cell>
          <cell r="E86" t="str">
            <v>Commercial</v>
          </cell>
        </row>
        <row r="87">
          <cell r="A87" t="str">
            <v>KSATX</v>
          </cell>
          <cell r="B87" t="str">
            <v>KAISER SR ADVANTAGE TRSNPLANTS</v>
          </cell>
          <cell r="C87">
            <v>22</v>
          </cell>
          <cell r="D87" t="str">
            <v>MANAGED CARE - COMMERCIAL</v>
          </cell>
          <cell r="E87" t="str">
            <v>Commercial</v>
          </cell>
        </row>
        <row r="88">
          <cell r="A88" t="str">
            <v>KSR</v>
          </cell>
          <cell r="B88" t="str">
            <v>KAISER HMO</v>
          </cell>
          <cell r="C88">
            <v>22</v>
          </cell>
          <cell r="D88" t="str">
            <v>MANAGED CARE - COMMERCIAL</v>
          </cell>
          <cell r="E88" t="str">
            <v>Commercial</v>
          </cell>
        </row>
        <row r="89">
          <cell r="A89" t="str">
            <v>KSRTX</v>
          </cell>
          <cell r="B89" t="str">
            <v>KAISER TRANSPLANT</v>
          </cell>
          <cell r="C89">
            <v>22</v>
          </cell>
          <cell r="D89" t="str">
            <v>MANAGED CARE - COMMERCIAL</v>
          </cell>
          <cell r="E89" t="str">
            <v>Commercial</v>
          </cell>
        </row>
        <row r="90">
          <cell r="A90" t="str">
            <v>LFTTX</v>
          </cell>
          <cell r="B90" t="str">
            <v>LIFETRAC TX/FORMERLY RW MOREY</v>
          </cell>
          <cell r="C90">
            <v>22</v>
          </cell>
          <cell r="D90" t="str">
            <v>MANAGED CARE - COMMERCIAL</v>
          </cell>
          <cell r="E90" t="str">
            <v>Commercial</v>
          </cell>
        </row>
        <row r="91">
          <cell r="A91" t="str">
            <v>LGPOS</v>
          </cell>
          <cell r="B91" t="str">
            <v>LIFEGUARD POS</v>
          </cell>
          <cell r="C91">
            <v>22</v>
          </cell>
          <cell r="D91" t="str">
            <v>MANAGED CARE - COMMERCIAL</v>
          </cell>
          <cell r="E91" t="str">
            <v>Commercial</v>
          </cell>
        </row>
        <row r="92">
          <cell r="A92" t="str">
            <v>LGPPO</v>
          </cell>
          <cell r="B92" t="str">
            <v>LIFEGUARD PPO</v>
          </cell>
          <cell r="C92">
            <v>22</v>
          </cell>
          <cell r="D92" t="str">
            <v>MANAGED CARE - COMMERCIAL</v>
          </cell>
          <cell r="E92" t="str">
            <v>Commercial</v>
          </cell>
        </row>
        <row r="93">
          <cell r="A93" t="str">
            <v>LGRD</v>
          </cell>
          <cell r="B93" t="str">
            <v>LIFEGUARD HMO</v>
          </cell>
          <cell r="C93">
            <v>22</v>
          </cell>
          <cell r="D93" t="str">
            <v>MANAGED CARE - COMMERCIAL</v>
          </cell>
          <cell r="E93" t="str">
            <v>Commercial</v>
          </cell>
        </row>
        <row r="94">
          <cell r="A94" t="str">
            <v>LGRTX</v>
          </cell>
          <cell r="B94" t="str">
            <v>LIFEGUARD TRANSPLANT</v>
          </cell>
          <cell r="C94">
            <v>22</v>
          </cell>
          <cell r="D94" t="str">
            <v>MANAGED CARE - COMMERCIAL</v>
          </cell>
          <cell r="E94" t="str">
            <v>Commercial</v>
          </cell>
        </row>
        <row r="95">
          <cell r="A95" t="str">
            <v>MAXI</v>
          </cell>
          <cell r="B95" t="str">
            <v>MAXICARE HMO</v>
          </cell>
          <cell r="C95">
            <v>22</v>
          </cell>
          <cell r="D95" t="str">
            <v>MANAGED CARE - COMMERCIAL</v>
          </cell>
          <cell r="E95" t="str">
            <v>Commercial</v>
          </cell>
        </row>
        <row r="96">
          <cell r="A96" t="str">
            <v>MBCC</v>
          </cell>
          <cell r="B96" t="str">
            <v>MERIT BEHAVIORAL CARE OF CALIF</v>
          </cell>
          <cell r="C96">
            <v>22</v>
          </cell>
          <cell r="D96" t="str">
            <v>MANAGED CARE - COMMERCIAL</v>
          </cell>
          <cell r="E96" t="str">
            <v>Commercial</v>
          </cell>
        </row>
        <row r="97">
          <cell r="A97" t="str">
            <v>MCI</v>
          </cell>
          <cell r="B97" t="str">
            <v>MANAGED CARE INC</v>
          </cell>
          <cell r="C97">
            <v>22</v>
          </cell>
          <cell r="D97" t="str">
            <v>MANAGED CARE - COMMERCIAL</v>
          </cell>
          <cell r="E97" t="str">
            <v>Commercial</v>
          </cell>
        </row>
        <row r="98">
          <cell r="A98" t="str">
            <v>MCUL</v>
          </cell>
          <cell r="B98" t="str">
            <v>MONTEREY CULINARY INSURANCE</v>
          </cell>
          <cell r="C98">
            <v>22</v>
          </cell>
          <cell r="D98" t="str">
            <v>MANAGED CARE - COMMERCIAL</v>
          </cell>
          <cell r="E98" t="str">
            <v>Commercial</v>
          </cell>
        </row>
        <row r="99">
          <cell r="A99" t="str">
            <v>MEDFC</v>
          </cell>
          <cell r="B99" t="str">
            <v>MEDFOCUS RADIOLOGY NETWORK</v>
          </cell>
          <cell r="C99">
            <v>22</v>
          </cell>
          <cell r="D99" t="str">
            <v>MANAGED CARE - COMMERCIAL</v>
          </cell>
          <cell r="E99" t="str">
            <v>Commercial</v>
          </cell>
        </row>
        <row r="100">
          <cell r="A100" t="str">
            <v>MHN</v>
          </cell>
          <cell r="B100" t="str">
            <v>MANAGED HEALTH NETWORK</v>
          </cell>
          <cell r="C100">
            <v>22</v>
          </cell>
          <cell r="D100" t="str">
            <v>MANAGED CARE - COMMERCIAL</v>
          </cell>
          <cell r="E100" t="str">
            <v>Commercial</v>
          </cell>
        </row>
        <row r="101">
          <cell r="A101" t="str">
            <v>MISC</v>
          </cell>
          <cell r="B101" t="str">
            <v>MISC OTHER PLANS</v>
          </cell>
          <cell r="C101">
            <v>22</v>
          </cell>
          <cell r="D101" t="str">
            <v>MANAGED CARE - COMMERCIAL</v>
          </cell>
          <cell r="E101" t="str">
            <v>Commercial</v>
          </cell>
        </row>
        <row r="102">
          <cell r="A102" t="str">
            <v>MPLAN</v>
          </cell>
          <cell r="B102" t="str">
            <v>MULTIPLAN PPO</v>
          </cell>
          <cell r="C102">
            <v>22</v>
          </cell>
          <cell r="D102" t="str">
            <v>MANAGED CARE - COMMERCIAL</v>
          </cell>
          <cell r="E102" t="str">
            <v>Commercial</v>
          </cell>
        </row>
        <row r="103">
          <cell r="A103" t="str">
            <v>MPLTX</v>
          </cell>
          <cell r="B103" t="str">
            <v>MULTIPLAN TRANSPLANT</v>
          </cell>
          <cell r="C103">
            <v>22</v>
          </cell>
          <cell r="D103" t="str">
            <v>MANAGED CARE - COMMERCIAL</v>
          </cell>
          <cell r="E103" t="str">
            <v>Commercial</v>
          </cell>
        </row>
        <row r="104">
          <cell r="A104" t="str">
            <v>NCTX</v>
          </cell>
          <cell r="B104" t="str">
            <v>NO CONTRANCT TRANSPLANTS</v>
          </cell>
          <cell r="C104">
            <v>22</v>
          </cell>
          <cell r="D104" t="str">
            <v>MANAGED CARE - COMMERCIAL</v>
          </cell>
          <cell r="E104" t="str">
            <v>Commercial</v>
          </cell>
        </row>
        <row r="105">
          <cell r="A105" t="str">
            <v>NMED</v>
          </cell>
          <cell r="B105" t="str">
            <v>NATIONAL MED</v>
          </cell>
          <cell r="C105">
            <v>22</v>
          </cell>
          <cell r="D105" t="str">
            <v>MANAGED CARE - COMMERCIAL</v>
          </cell>
          <cell r="E105" t="str">
            <v>Commercial</v>
          </cell>
        </row>
        <row r="106">
          <cell r="A106" t="str">
            <v>OHP</v>
          </cell>
          <cell r="B106" t="str">
            <v>ONE HEALTH PLAN HMO</v>
          </cell>
          <cell r="C106">
            <v>22</v>
          </cell>
          <cell r="D106" t="str">
            <v>MANAGED CARE - COMMERCIAL</v>
          </cell>
          <cell r="E106" t="str">
            <v>Commercial</v>
          </cell>
        </row>
        <row r="107">
          <cell r="A107" t="str">
            <v>OHPP</v>
          </cell>
          <cell r="B107" t="str">
            <v>ONE HEALTH PLAN PPO</v>
          </cell>
          <cell r="C107">
            <v>22</v>
          </cell>
          <cell r="D107" t="str">
            <v>MANAGED CARE - COMMERCIAL</v>
          </cell>
          <cell r="E107" t="str">
            <v>Commercial</v>
          </cell>
        </row>
        <row r="108">
          <cell r="A108" t="str">
            <v>OHPPS</v>
          </cell>
          <cell r="B108" t="str">
            <v>ONE HEALTH PLAN POS</v>
          </cell>
          <cell r="C108">
            <v>22</v>
          </cell>
          <cell r="D108" t="str">
            <v>MANAGED CARE - COMMERCIAL</v>
          </cell>
          <cell r="E108" t="str">
            <v>Commercial</v>
          </cell>
        </row>
        <row r="109">
          <cell r="A109" t="str">
            <v>OHPTX</v>
          </cell>
          <cell r="B109" t="str">
            <v>ONE HEALTH PLAN TRANSPLANTS</v>
          </cell>
          <cell r="C109">
            <v>22</v>
          </cell>
          <cell r="D109" t="str">
            <v>MANAGED CARE - COMMERCIAL</v>
          </cell>
          <cell r="E109" t="str">
            <v>Commercial</v>
          </cell>
        </row>
        <row r="110">
          <cell r="A110" t="str">
            <v>OTD</v>
          </cell>
          <cell r="B110" t="str">
            <v>ONE TIME DISCOUNTS</v>
          </cell>
          <cell r="C110">
            <v>22</v>
          </cell>
          <cell r="D110" t="str">
            <v>MANAGED CARE - COMMERCIAL</v>
          </cell>
          <cell r="E110" t="str">
            <v>Commercial</v>
          </cell>
        </row>
        <row r="111">
          <cell r="A111" t="str">
            <v>OTHR</v>
          </cell>
          <cell r="B111" t="str">
            <v>OTHER CONTRACT</v>
          </cell>
          <cell r="C111">
            <v>22</v>
          </cell>
          <cell r="D111" t="str">
            <v>MANAGED CARE - COMMERCIAL</v>
          </cell>
          <cell r="E111" t="str">
            <v>Commercial</v>
          </cell>
        </row>
        <row r="112">
          <cell r="A112" t="str">
            <v>PCARE</v>
          </cell>
          <cell r="B112" t="str">
            <v>PACIFICARE HMO</v>
          </cell>
          <cell r="C112">
            <v>22</v>
          </cell>
          <cell r="D112" t="str">
            <v>MANAGED CARE - COMMERCIAL</v>
          </cell>
          <cell r="E112" t="str">
            <v>Commercial</v>
          </cell>
        </row>
        <row r="113">
          <cell r="A113" t="str">
            <v>PCBH</v>
          </cell>
          <cell r="B113" t="str">
            <v>PACIFICARE BEHAVIOR HEALTH</v>
          </cell>
          <cell r="C113">
            <v>22</v>
          </cell>
          <cell r="D113" t="str">
            <v>MANAGED CARE - COMMERCIAL</v>
          </cell>
          <cell r="E113" t="str">
            <v>Commercial</v>
          </cell>
        </row>
        <row r="114">
          <cell r="A114" t="str">
            <v>PCPA</v>
          </cell>
          <cell r="B114" t="str">
            <v>PACIFICARE PAMF</v>
          </cell>
          <cell r="C114">
            <v>22</v>
          </cell>
          <cell r="D114" t="str">
            <v>MANAGED CARE - COMMERCIAL</v>
          </cell>
          <cell r="E114" t="str">
            <v>Commercial</v>
          </cell>
        </row>
        <row r="115">
          <cell r="A115" t="str">
            <v>PCPOS</v>
          </cell>
          <cell r="B115" t="str">
            <v>PACIFICARE POS</v>
          </cell>
          <cell r="C115">
            <v>22</v>
          </cell>
          <cell r="D115" t="str">
            <v>MANAGED CARE - COMMERCIAL</v>
          </cell>
          <cell r="E115" t="str">
            <v>Commercial</v>
          </cell>
        </row>
        <row r="116">
          <cell r="A116" t="str">
            <v>PCPPO</v>
          </cell>
          <cell r="B116" t="str">
            <v>PACIFICARE PPO</v>
          </cell>
          <cell r="C116">
            <v>22</v>
          </cell>
          <cell r="D116" t="str">
            <v>MANAGED CARE - COMMERCIAL</v>
          </cell>
          <cell r="E116" t="str">
            <v>Commercial</v>
          </cell>
        </row>
        <row r="117">
          <cell r="A117" t="str">
            <v>PCTX</v>
          </cell>
          <cell r="B117" t="str">
            <v>PACIFICARE TRANSPLANT</v>
          </cell>
          <cell r="C117">
            <v>22</v>
          </cell>
          <cell r="D117" t="str">
            <v>MANAGED CARE - COMMERCIAL</v>
          </cell>
          <cell r="E117" t="str">
            <v>Commercial</v>
          </cell>
        </row>
        <row r="118">
          <cell r="A118" t="str">
            <v>PFMC</v>
          </cell>
          <cell r="B118" t="str">
            <v>PHYSICIANS FOUNDATION MC PPO</v>
          </cell>
          <cell r="C118">
            <v>22</v>
          </cell>
          <cell r="D118" t="str">
            <v>MANAGED CARE - COMMERCIAL</v>
          </cell>
          <cell r="E118" t="str">
            <v>Commercial</v>
          </cell>
        </row>
        <row r="119">
          <cell r="A119" t="str">
            <v>PFMCE</v>
          </cell>
          <cell r="B119" t="str">
            <v>PHYSICIANS FOUNDATION MC EPO</v>
          </cell>
          <cell r="C119">
            <v>22</v>
          </cell>
          <cell r="D119" t="str">
            <v>MANAGED CARE - COMMERCIAL</v>
          </cell>
          <cell r="E119" t="str">
            <v>Commercial</v>
          </cell>
        </row>
        <row r="120">
          <cell r="A120" t="str">
            <v>PFMTX</v>
          </cell>
          <cell r="B120" t="str">
            <v>PHYSICIANS FNDTN TRANSPLANT</v>
          </cell>
          <cell r="C120">
            <v>22</v>
          </cell>
          <cell r="D120" t="str">
            <v>MANAGED CARE - COMMERCIAL</v>
          </cell>
          <cell r="E120" t="str">
            <v>Commercial</v>
          </cell>
        </row>
        <row r="121">
          <cell r="A121" t="str">
            <v>PHA</v>
          </cell>
          <cell r="B121" t="str">
            <v>PACIFIC HEALTH ALLIANCE</v>
          </cell>
          <cell r="C121">
            <v>22</v>
          </cell>
          <cell r="D121" t="str">
            <v>MANAGED CARE - COMMERCIAL</v>
          </cell>
          <cell r="E121" t="str">
            <v>Commercial</v>
          </cell>
        </row>
        <row r="122">
          <cell r="A122" t="str">
            <v>PHATX</v>
          </cell>
          <cell r="B122" t="str">
            <v>PACIFIC HEALTH ALLIANCE TRANSP</v>
          </cell>
          <cell r="C122">
            <v>22</v>
          </cell>
          <cell r="D122" t="str">
            <v>MANAGED CARE - COMMERCIAL</v>
          </cell>
          <cell r="E122" t="str">
            <v>Commercial</v>
          </cell>
        </row>
        <row r="123">
          <cell r="A123" t="str">
            <v>PHCS</v>
          </cell>
          <cell r="B123" t="str">
            <v>PRIVATE HEALTHCARE SYSTEM</v>
          </cell>
          <cell r="C123">
            <v>22</v>
          </cell>
          <cell r="D123" t="str">
            <v>MANAGED CARE - COMMERCIAL</v>
          </cell>
          <cell r="E123" t="str">
            <v>Commercial</v>
          </cell>
        </row>
        <row r="124">
          <cell r="A124" t="str">
            <v>PHCSE</v>
          </cell>
          <cell r="B124" t="str">
            <v>PRIVATE HEALTHCARE SYSTEM EPO</v>
          </cell>
          <cell r="C124">
            <v>22</v>
          </cell>
          <cell r="D124" t="str">
            <v>MANAGED CARE - COMMERCIAL</v>
          </cell>
          <cell r="E124" t="str">
            <v>Commercial</v>
          </cell>
        </row>
        <row r="125">
          <cell r="A125" t="str">
            <v>PHCTX</v>
          </cell>
          <cell r="B125" t="str">
            <v>PHCS TRANSPLANTS</v>
          </cell>
          <cell r="C125">
            <v>22</v>
          </cell>
          <cell r="D125" t="str">
            <v>MANAGED CARE - COMMERCIAL</v>
          </cell>
          <cell r="E125" t="str">
            <v>Commercial</v>
          </cell>
        </row>
        <row r="126">
          <cell r="A126" t="str">
            <v>PHHMO</v>
          </cell>
          <cell r="B126" t="str">
            <v>PRIMARY HEALTH INC HMO</v>
          </cell>
          <cell r="C126">
            <v>22</v>
          </cell>
          <cell r="D126" t="str">
            <v>MANAGED CARE - COMMERCIAL</v>
          </cell>
          <cell r="E126" t="str">
            <v>Commercial</v>
          </cell>
        </row>
        <row r="127">
          <cell r="A127" t="str">
            <v>PHPOS</v>
          </cell>
          <cell r="B127" t="str">
            <v>PRIMARY HEALTH POS</v>
          </cell>
          <cell r="C127">
            <v>22</v>
          </cell>
          <cell r="D127" t="str">
            <v>MANAGED CARE - COMMERCIAL</v>
          </cell>
          <cell r="E127" t="str">
            <v>Commercial</v>
          </cell>
        </row>
        <row r="128">
          <cell r="A128" t="str">
            <v>PHPPO</v>
          </cell>
          <cell r="B128" t="str">
            <v>PRIMARY HEALTH PPO</v>
          </cell>
          <cell r="C128">
            <v>22</v>
          </cell>
          <cell r="D128" t="str">
            <v>MANAGED CARE - COMMERCIAL</v>
          </cell>
          <cell r="E128" t="str">
            <v>Commercial</v>
          </cell>
        </row>
        <row r="129">
          <cell r="A129" t="str">
            <v>PHSTX</v>
          </cell>
          <cell r="B129" t="str">
            <v>PRINCIPAL HLTHCRE SYS TRANPLNT</v>
          </cell>
          <cell r="C129">
            <v>22</v>
          </cell>
          <cell r="D129" t="str">
            <v>MANAGED CARE - COMMERCIAL</v>
          </cell>
          <cell r="E129" t="str">
            <v>Commercial</v>
          </cell>
        </row>
        <row r="130">
          <cell r="A130" t="str">
            <v>PPNXT</v>
          </cell>
          <cell r="B130" t="str">
            <v>PPO NEXT (WAS PREF HLTH NWK)</v>
          </cell>
          <cell r="C130">
            <v>22</v>
          </cell>
          <cell r="D130" t="str">
            <v>MANAGED CARE - COMMERCIAL</v>
          </cell>
          <cell r="E130" t="str">
            <v>Commercial</v>
          </cell>
        </row>
        <row r="131">
          <cell r="A131" t="str">
            <v>PRIH</v>
          </cell>
          <cell r="B131" t="str">
            <v>PRIORITY HEALTH</v>
          </cell>
          <cell r="C131">
            <v>22</v>
          </cell>
          <cell r="D131" t="str">
            <v>MANAGED CARE - COMMERCIAL</v>
          </cell>
          <cell r="E131" t="str">
            <v>Commercial</v>
          </cell>
        </row>
        <row r="132">
          <cell r="A132" t="str">
            <v>PRUCR</v>
          </cell>
          <cell r="B132" t="str">
            <v>PRUDENTIAL HMO</v>
          </cell>
          <cell r="C132">
            <v>22</v>
          </cell>
          <cell r="D132" t="str">
            <v>MANAGED CARE - COMMERCIAL</v>
          </cell>
          <cell r="E132" t="str">
            <v>Commercial</v>
          </cell>
        </row>
        <row r="133">
          <cell r="A133" t="str">
            <v>PRUIQ</v>
          </cell>
          <cell r="B133" t="str">
            <v>PRUDENTIAL INST OF EXCELLENCE</v>
          </cell>
          <cell r="C133">
            <v>22</v>
          </cell>
          <cell r="D133" t="str">
            <v>MANAGED CARE - COMMERCIAL</v>
          </cell>
          <cell r="E133" t="str">
            <v>Commercial</v>
          </cell>
        </row>
        <row r="134">
          <cell r="A134" t="str">
            <v>PRUNT</v>
          </cell>
          <cell r="B134" t="str">
            <v>PRUDENTIAL PPO</v>
          </cell>
          <cell r="C134">
            <v>22</v>
          </cell>
          <cell r="D134" t="str">
            <v>MANAGED CARE - COMMERCIAL</v>
          </cell>
          <cell r="E134" t="str">
            <v>Commercial</v>
          </cell>
        </row>
        <row r="135">
          <cell r="A135" t="str">
            <v>PRUPL</v>
          </cell>
          <cell r="B135" t="str">
            <v>PRUDENTIAL PRUCARE PLUS</v>
          </cell>
          <cell r="C135">
            <v>22</v>
          </cell>
          <cell r="D135" t="str">
            <v>MANAGED CARE - COMMERCIAL</v>
          </cell>
          <cell r="E135" t="str">
            <v>Commercial</v>
          </cell>
        </row>
        <row r="136">
          <cell r="A136" t="str">
            <v>PSYCH</v>
          </cell>
          <cell r="B136" t="str">
            <v>PSYCH OTHER</v>
          </cell>
          <cell r="C136">
            <v>22</v>
          </cell>
          <cell r="D136" t="str">
            <v>MANAGED CARE - COMMERCIAL</v>
          </cell>
          <cell r="E136" t="str">
            <v>Commercial</v>
          </cell>
        </row>
        <row r="137">
          <cell r="A137" t="str">
            <v>PSYST</v>
          </cell>
          <cell r="B137" t="str">
            <v>PSYCHOLOGY SYSTEMS</v>
          </cell>
          <cell r="C137">
            <v>22</v>
          </cell>
          <cell r="D137" t="str">
            <v>MANAGED CARE - COMMERCIAL</v>
          </cell>
          <cell r="E137" t="str">
            <v>Commercial</v>
          </cell>
        </row>
        <row r="138">
          <cell r="A138" t="str">
            <v>SFCC</v>
          </cell>
          <cell r="B138" t="str">
            <v>SF CITY/CNTY INS NON TX</v>
          </cell>
          <cell r="C138">
            <v>22</v>
          </cell>
          <cell r="D138" t="str">
            <v>MANAGED CARE - COMMERCIAL</v>
          </cell>
          <cell r="E138" t="str">
            <v>Commercial</v>
          </cell>
        </row>
        <row r="139">
          <cell r="A139" t="str">
            <v>SFTX</v>
          </cell>
          <cell r="B139" t="str">
            <v>CITY/CNTY OF SF TRANSPLANTS</v>
          </cell>
          <cell r="C139">
            <v>22</v>
          </cell>
          <cell r="D139" t="str">
            <v>MANAGED CARE - COMMERCIAL</v>
          </cell>
          <cell r="E139" t="str">
            <v>Commercial</v>
          </cell>
        </row>
        <row r="140">
          <cell r="A140" t="str">
            <v>SHDTX</v>
          </cell>
          <cell r="B140" t="str">
            <v>STRATEGIC HEALTH DEV TRANSPLNT</v>
          </cell>
          <cell r="C140">
            <v>22</v>
          </cell>
          <cell r="D140" t="str">
            <v>MANAGED CARE - COMMERCIAL</v>
          </cell>
          <cell r="E140" t="str">
            <v>Commercial</v>
          </cell>
        </row>
        <row r="141">
          <cell r="A141" t="str">
            <v>SHS</v>
          </cell>
          <cell r="B141" t="str">
            <v>SUTTER HEALTH SYSTEMS</v>
          </cell>
          <cell r="C141">
            <v>22</v>
          </cell>
          <cell r="D141" t="str">
            <v>MANAGED CARE - COMMERCIAL</v>
          </cell>
          <cell r="E141" t="str">
            <v>Commercial</v>
          </cell>
        </row>
        <row r="142">
          <cell r="A142" t="str">
            <v>SHSTX</v>
          </cell>
          <cell r="B142" t="str">
            <v>SUTTER HEALTH SYS TRANSPLANTS</v>
          </cell>
          <cell r="C142">
            <v>22</v>
          </cell>
          <cell r="D142" t="str">
            <v>MANAGED CARE - COMMERCIAL</v>
          </cell>
          <cell r="E142" t="str">
            <v>Commercial</v>
          </cell>
        </row>
        <row r="143">
          <cell r="A143" t="str">
            <v>SJMGT</v>
          </cell>
          <cell r="B143" t="str">
            <v>SAN JOSE MEDICAL GROUP TRANSPL</v>
          </cell>
          <cell r="C143">
            <v>22</v>
          </cell>
          <cell r="D143" t="str">
            <v>MANAGED CARE - COMMERCIAL</v>
          </cell>
          <cell r="E143" t="str">
            <v>Commercial</v>
          </cell>
        </row>
        <row r="144">
          <cell r="A144" t="str">
            <v>SRITX</v>
          </cell>
          <cell r="B144" t="str">
            <v>SPECIAL RISK INTERNTL TRNSPLNT</v>
          </cell>
          <cell r="C144">
            <v>22</v>
          </cell>
          <cell r="D144" t="str">
            <v>MANAGED CARE - COMMERCIAL</v>
          </cell>
          <cell r="E144" t="str">
            <v>Commercial</v>
          </cell>
        </row>
        <row r="145">
          <cell r="A145" t="str">
            <v>STJOS</v>
          </cell>
          <cell r="B145" t="str">
            <v>ST JOSEPHS REGIONAL HEALTH SYS</v>
          </cell>
          <cell r="C145">
            <v>22</v>
          </cell>
          <cell r="D145" t="str">
            <v>MANAGED CARE - COMMERCIAL</v>
          </cell>
          <cell r="E145" t="str">
            <v>Commercial</v>
          </cell>
        </row>
        <row r="146">
          <cell r="A146" t="str">
            <v>SVMH</v>
          </cell>
          <cell r="B146" t="str">
            <v>SALINAS VALLEY MEMORIAL HOSPTL</v>
          </cell>
          <cell r="C146">
            <v>22</v>
          </cell>
          <cell r="D146" t="str">
            <v>MANAGED CARE - COMMERCIAL</v>
          </cell>
          <cell r="E146" t="str">
            <v>Commercial</v>
          </cell>
        </row>
        <row r="147">
          <cell r="A147" t="str">
            <v>TMGTX</v>
          </cell>
          <cell r="B147" t="str">
            <v>THE MUTUAL GROUPS TRANSPLANTS</v>
          </cell>
          <cell r="C147">
            <v>22</v>
          </cell>
          <cell r="D147" t="str">
            <v>MANAGED CARE - COMMERCIAL</v>
          </cell>
          <cell r="E147" t="str">
            <v>Commercial</v>
          </cell>
        </row>
        <row r="148">
          <cell r="A148" t="str">
            <v>UCSF</v>
          </cell>
          <cell r="B148" t="str">
            <v>UCSF MED CENTER AND MED GROUP</v>
          </cell>
          <cell r="C148">
            <v>22</v>
          </cell>
          <cell r="D148" t="str">
            <v>MANAGED CARE - COMMERCIAL</v>
          </cell>
          <cell r="E148" t="str">
            <v>Commercial</v>
          </cell>
        </row>
        <row r="149">
          <cell r="A149" t="str">
            <v>UHCS</v>
          </cell>
          <cell r="B149" t="str">
            <v>UNITED HEALTHCARE HMO</v>
          </cell>
          <cell r="C149">
            <v>22</v>
          </cell>
          <cell r="D149" t="str">
            <v>MANAGED CARE - COMMERCIAL</v>
          </cell>
          <cell r="E149" t="str">
            <v>Commercial</v>
          </cell>
        </row>
        <row r="150">
          <cell r="A150" t="str">
            <v>UHEPO</v>
          </cell>
          <cell r="B150" t="str">
            <v>UNITED HEALTHCARE EPO</v>
          </cell>
          <cell r="C150">
            <v>22</v>
          </cell>
          <cell r="D150" t="str">
            <v>MANAGED CARE - COMMERCIAL</v>
          </cell>
          <cell r="E150" t="str">
            <v>Commercial</v>
          </cell>
        </row>
        <row r="151">
          <cell r="A151" t="str">
            <v>UHPOS</v>
          </cell>
          <cell r="B151" t="str">
            <v>UNITED HEALTHCARE POS</v>
          </cell>
          <cell r="C151">
            <v>22</v>
          </cell>
          <cell r="D151" t="str">
            <v>MANAGED CARE - COMMERCIAL</v>
          </cell>
          <cell r="E151" t="str">
            <v>Commercial</v>
          </cell>
        </row>
        <row r="152">
          <cell r="A152" t="str">
            <v>UHPPO</v>
          </cell>
          <cell r="B152" t="str">
            <v>UNITED HEALTHCARE PPO</v>
          </cell>
          <cell r="C152">
            <v>22</v>
          </cell>
          <cell r="D152" t="str">
            <v>MANAGED CARE - COMMERCIAL</v>
          </cell>
          <cell r="E152" t="str">
            <v>Commercial</v>
          </cell>
        </row>
        <row r="153">
          <cell r="A153" t="str">
            <v>UMCTX</v>
          </cell>
          <cell r="B153" t="str">
            <v>USA MANAGED CARE TX</v>
          </cell>
          <cell r="C153">
            <v>22</v>
          </cell>
          <cell r="D153" t="str">
            <v>MANAGED CARE - COMMERCIAL</v>
          </cell>
          <cell r="E153" t="str">
            <v>Commercial</v>
          </cell>
        </row>
        <row r="154">
          <cell r="A154" t="str">
            <v>UNCTX</v>
          </cell>
          <cell r="B154" t="str">
            <v>UNICARE TRANSPLANT</v>
          </cell>
          <cell r="C154">
            <v>22</v>
          </cell>
          <cell r="D154" t="str">
            <v>MANAGED CARE - COMMERCIAL</v>
          </cell>
          <cell r="E154" t="str">
            <v>Commercial</v>
          </cell>
        </row>
        <row r="155">
          <cell r="A155" t="str">
            <v>UP&amp;UP</v>
          </cell>
          <cell r="B155" t="str">
            <v>UNITED PAYERS &amp; UNITED PROVIDE</v>
          </cell>
          <cell r="C155">
            <v>22</v>
          </cell>
          <cell r="D155" t="str">
            <v>MANAGED CARE - COMMERCIAL</v>
          </cell>
          <cell r="E155" t="str">
            <v>Commercial</v>
          </cell>
        </row>
        <row r="156">
          <cell r="A156" t="str">
            <v>URNTX</v>
          </cell>
          <cell r="B156" t="str">
            <v>UHC/UNITED RESOURCE NTWK TX</v>
          </cell>
          <cell r="C156">
            <v>22</v>
          </cell>
          <cell r="D156" t="str">
            <v>MANAGED CARE - COMMERCIAL</v>
          </cell>
          <cell r="E156" t="str">
            <v>Commercial</v>
          </cell>
        </row>
        <row r="157">
          <cell r="A157" t="str">
            <v>USAMC</v>
          </cell>
          <cell r="B157" t="str">
            <v>USA HEALTHNETWORK MEDICARE SEL</v>
          </cell>
          <cell r="C157">
            <v>22</v>
          </cell>
          <cell r="D157" t="str">
            <v>MANAGED CARE - COMMERCIAL</v>
          </cell>
          <cell r="E157" t="str">
            <v>Commercial</v>
          </cell>
        </row>
        <row r="158">
          <cell r="A158" t="str">
            <v>USBH</v>
          </cell>
          <cell r="B158" t="str">
            <v>U S BEHAVIORAL HEALTH</v>
          </cell>
          <cell r="C158">
            <v>22</v>
          </cell>
          <cell r="D158" t="str">
            <v>MANAGED CARE - COMMERCIAL</v>
          </cell>
          <cell r="E158" t="str">
            <v>Commercial</v>
          </cell>
        </row>
        <row r="159">
          <cell r="A159" t="str">
            <v>USMC</v>
          </cell>
          <cell r="B159" t="str">
            <v>USA MANAGED CARE</v>
          </cell>
          <cell r="C159">
            <v>22</v>
          </cell>
          <cell r="D159" t="str">
            <v>MANAGED CARE - COMMERCIAL</v>
          </cell>
          <cell r="E159" t="str">
            <v>Commercial</v>
          </cell>
        </row>
        <row r="160">
          <cell r="A160" t="str">
            <v>VADEN</v>
          </cell>
          <cell r="B160" t="str">
            <v>CARDINAL CARE/HEALTHNET</v>
          </cell>
          <cell r="C160">
            <v>22</v>
          </cell>
          <cell r="D160" t="str">
            <v>MANAGED CARE - COMMERCIAL</v>
          </cell>
          <cell r="E160" t="str">
            <v>Commercial</v>
          </cell>
        </row>
        <row r="161">
          <cell r="A161" t="str">
            <v>VAOTH</v>
          </cell>
          <cell r="B161" t="str">
            <v>VETERANS ADMIN OTHER</v>
          </cell>
          <cell r="C161">
            <v>22</v>
          </cell>
          <cell r="D161" t="str">
            <v>MANAGED CARE - COMMERCIAL</v>
          </cell>
          <cell r="E161" t="str">
            <v>Commercial</v>
          </cell>
        </row>
        <row r="162">
          <cell r="A162" t="str">
            <v>VAPA</v>
          </cell>
          <cell r="B162" t="str">
            <v>VETERANS ADMIN</v>
          </cell>
          <cell r="C162">
            <v>22</v>
          </cell>
          <cell r="D162" t="str">
            <v>MANAGED CARE - COMMERCIAL</v>
          </cell>
          <cell r="E162" t="str">
            <v>Commercial</v>
          </cell>
        </row>
        <row r="163">
          <cell r="A163" t="str">
            <v>VATX</v>
          </cell>
          <cell r="B163" t="str">
            <v>VETERANS ADMIN TRANSPLANT</v>
          </cell>
          <cell r="C163">
            <v>22</v>
          </cell>
          <cell r="D163" t="str">
            <v>MANAGED CARE - COMMERCIAL</v>
          </cell>
          <cell r="E163" t="str">
            <v>Commercial</v>
          </cell>
        </row>
        <row r="164">
          <cell r="A164" t="str">
            <v>VBH</v>
          </cell>
          <cell r="B164" t="str">
            <v>VALUE BEHAVIORAL HEALTH</v>
          </cell>
          <cell r="C164">
            <v>22</v>
          </cell>
          <cell r="D164" t="str">
            <v>MANAGED CARE - COMMERCIAL</v>
          </cell>
          <cell r="E164" t="str">
            <v>Commercial</v>
          </cell>
        </row>
        <row r="165">
          <cell r="A165" t="str">
            <v>VCHS</v>
          </cell>
          <cell r="B165" t="str">
            <v>VALLEYCARE HEALTH SYSTEMS</v>
          </cell>
          <cell r="C165">
            <v>22</v>
          </cell>
          <cell r="D165" t="str">
            <v>MANAGED CARE - COMMERCIAL</v>
          </cell>
          <cell r="E165" t="str">
            <v>Commercial</v>
          </cell>
        </row>
        <row r="166">
          <cell r="A166" t="str">
            <v>VCTX</v>
          </cell>
          <cell r="B166" t="str">
            <v>VALUECARE TRANSPLANTS</v>
          </cell>
          <cell r="C166">
            <v>22</v>
          </cell>
          <cell r="D166" t="str">
            <v>MANAGED CARE - COMMERCIAL</v>
          </cell>
          <cell r="E166" t="str">
            <v>Commercial</v>
          </cell>
        </row>
        <row r="167">
          <cell r="A167" t="str">
            <v>WAPN</v>
          </cell>
          <cell r="B167" t="str">
            <v>WASHINGTON PROVIDER NETWORK</v>
          </cell>
          <cell r="C167">
            <v>22</v>
          </cell>
          <cell r="D167" t="str">
            <v>MANAGED CARE - COMMERCIAL</v>
          </cell>
          <cell r="E167" t="str">
            <v>Commercial</v>
          </cell>
        </row>
        <row r="168">
          <cell r="A168" t="str">
            <v>WP</v>
          </cell>
          <cell r="B168" t="str">
            <v>WILSON &amp; PASCHALL</v>
          </cell>
          <cell r="C168">
            <v>22</v>
          </cell>
          <cell r="D168" t="str">
            <v>MANAGED CARE - COMMERCIAL</v>
          </cell>
          <cell r="E168" t="str">
            <v>Commercial</v>
          </cell>
        </row>
        <row r="169">
          <cell r="A169" t="str">
            <v>WPTX</v>
          </cell>
          <cell r="B169" t="str">
            <v>WILSON &amp; PASCHALL TRANSPLANT</v>
          </cell>
          <cell r="C169">
            <v>22</v>
          </cell>
          <cell r="D169" t="str">
            <v>MANAGED CARE - COMMERCIAL</v>
          </cell>
          <cell r="E169" t="str">
            <v>Commercial</v>
          </cell>
        </row>
        <row r="170">
          <cell r="A170" t="str">
            <v>ALALL</v>
          </cell>
          <cell r="B170" t="str">
            <v>ALAMEDA ALLIANCE FOR HEALTH</v>
          </cell>
          <cell r="C170">
            <v>21</v>
          </cell>
          <cell r="D170" t="str">
            <v>MANAGED CARE - MEDI-CAL</v>
          </cell>
          <cell r="E170" t="str">
            <v>Other</v>
          </cell>
        </row>
        <row r="171">
          <cell r="A171" t="str">
            <v>BXAMC</v>
          </cell>
          <cell r="B171" t="str">
            <v>BLUE CROSS ALAAMEDA CNTY MMC</v>
          </cell>
          <cell r="C171">
            <v>21</v>
          </cell>
          <cell r="D171" t="str">
            <v>MANAGED CARE - MEDI-CAL</v>
          </cell>
          <cell r="E171" t="str">
            <v>Other</v>
          </cell>
        </row>
        <row r="172">
          <cell r="A172" t="str">
            <v>BXMCM</v>
          </cell>
          <cell r="B172" t="str">
            <v>BLUE CROSS MEDI-CAL MGD CARE</v>
          </cell>
          <cell r="C172">
            <v>21</v>
          </cell>
          <cell r="D172" t="str">
            <v>MANAGED CARE - MEDI-CAL</v>
          </cell>
          <cell r="E172" t="str">
            <v>Other</v>
          </cell>
        </row>
        <row r="173">
          <cell r="A173" t="str">
            <v>BXSMC</v>
          </cell>
          <cell r="B173" t="str">
            <v>BLUE CROSS SANTA CLRA CNTY MMC</v>
          </cell>
          <cell r="C173">
            <v>21</v>
          </cell>
          <cell r="D173" t="str">
            <v>MANAGED CARE - MEDI-CAL</v>
          </cell>
          <cell r="E173" t="str">
            <v>Other</v>
          </cell>
        </row>
        <row r="174">
          <cell r="A174" t="str">
            <v>CCAMC</v>
          </cell>
          <cell r="B174" t="str">
            <v>CEN CST ALLIANCE FOR HLTH MCAL</v>
          </cell>
          <cell r="C174">
            <v>21</v>
          </cell>
          <cell r="D174" t="str">
            <v>MANAGED CARE - MEDI-CAL</v>
          </cell>
          <cell r="E174" t="str">
            <v>Other</v>
          </cell>
        </row>
        <row r="175">
          <cell r="A175" t="str">
            <v>CCMMC</v>
          </cell>
          <cell r="B175" t="str">
            <v>CONTRA COSTA MEDI-CAL MNGD CRE</v>
          </cell>
          <cell r="C175">
            <v>21</v>
          </cell>
          <cell r="D175" t="str">
            <v>MANAGED CARE - MEDI-CAL</v>
          </cell>
          <cell r="E175" t="str">
            <v>Other</v>
          </cell>
        </row>
        <row r="176">
          <cell r="A176" t="str">
            <v>HFAA</v>
          </cell>
          <cell r="B176" t="str">
            <v>HEALTHY FAM ALAMEDA ALLIANCE</v>
          </cell>
          <cell r="C176">
            <v>21</v>
          </cell>
          <cell r="D176" t="str">
            <v>MANAGED CARE - MEDI-CAL</v>
          </cell>
          <cell r="E176" t="str">
            <v>Other</v>
          </cell>
        </row>
        <row r="177">
          <cell r="A177" t="str">
            <v>HFBX</v>
          </cell>
          <cell r="B177" t="str">
            <v>HEALTHY FAMILIES BLUE CROSS</v>
          </cell>
          <cell r="C177">
            <v>21</v>
          </cell>
          <cell r="D177" t="str">
            <v>MANAGED CARE - MEDI-CAL</v>
          </cell>
          <cell r="E177" t="str">
            <v>Other</v>
          </cell>
        </row>
        <row r="178">
          <cell r="A178" t="str">
            <v>HFCCA</v>
          </cell>
          <cell r="B178" t="str">
            <v>HLTHY FAM CNTR CST ALLNCE 4 HL</v>
          </cell>
          <cell r="C178">
            <v>21</v>
          </cell>
          <cell r="D178" t="str">
            <v>MANAGED CARE - MEDI-CAL</v>
          </cell>
          <cell r="E178" t="str">
            <v>Other</v>
          </cell>
        </row>
        <row r="179">
          <cell r="A179" t="str">
            <v>HFHPS</v>
          </cell>
          <cell r="B179" t="str">
            <v>HEALTHY FAMILIES - HPSM</v>
          </cell>
          <cell r="C179">
            <v>21</v>
          </cell>
          <cell r="D179" t="str">
            <v>MANAGED CARE - MEDI-CAL</v>
          </cell>
          <cell r="E179" t="str">
            <v>Other</v>
          </cell>
        </row>
        <row r="180">
          <cell r="A180" t="str">
            <v>HFOTH</v>
          </cell>
          <cell r="B180" t="str">
            <v>HEALTHY FAMILIES OTHER</v>
          </cell>
          <cell r="C180">
            <v>21</v>
          </cell>
          <cell r="D180" t="str">
            <v>MANAGED CARE - MEDI-CAL</v>
          </cell>
          <cell r="E180" t="str">
            <v>Other</v>
          </cell>
        </row>
        <row r="181">
          <cell r="A181" t="str">
            <v>HFPHP</v>
          </cell>
          <cell r="B181" t="str">
            <v>HLTHY FAM PARTNERSHIP HPLAN</v>
          </cell>
          <cell r="C181">
            <v>21</v>
          </cell>
          <cell r="D181" t="str">
            <v>MANAGED CARE - MEDI-CAL</v>
          </cell>
          <cell r="E181" t="str">
            <v>Other</v>
          </cell>
        </row>
        <row r="182">
          <cell r="A182" t="str">
            <v>HFSCF</v>
          </cell>
          <cell r="B182" t="str">
            <v>HLTHY FAM SANTA CLARA FAM HPLN</v>
          </cell>
          <cell r="C182">
            <v>21</v>
          </cell>
          <cell r="D182" t="str">
            <v>MANAGED CARE - MEDI-CAL</v>
          </cell>
          <cell r="E182" t="str">
            <v>Other</v>
          </cell>
        </row>
        <row r="183">
          <cell r="A183" t="str">
            <v>HFSJC</v>
          </cell>
          <cell r="B183" t="str">
            <v>HLTHY FAM SAN JOAQUIN HPLAN</v>
          </cell>
          <cell r="C183">
            <v>21</v>
          </cell>
          <cell r="D183" t="str">
            <v>MANAGED CARE - MEDI-CAL</v>
          </cell>
          <cell r="E183" t="str">
            <v>Other</v>
          </cell>
        </row>
        <row r="184">
          <cell r="A184" t="str">
            <v>HFVHP</v>
          </cell>
          <cell r="B184" t="str">
            <v>HLTHY FAM VALLEY HEALTH PLAN</v>
          </cell>
          <cell r="C184">
            <v>21</v>
          </cell>
          <cell r="D184" t="str">
            <v>MANAGED CARE - MEDI-CAL</v>
          </cell>
          <cell r="E184" t="str">
            <v>Other</v>
          </cell>
        </row>
        <row r="185">
          <cell r="A185" t="str">
            <v>HKHPS</v>
          </cell>
          <cell r="B185" t="str">
            <v>HEALTHY KIDS - HPSM</v>
          </cell>
          <cell r="C185">
            <v>21</v>
          </cell>
          <cell r="D185" t="str">
            <v>MANAGED CARE - MEDI-CAL</v>
          </cell>
          <cell r="E185" t="str">
            <v>Other</v>
          </cell>
        </row>
        <row r="186">
          <cell r="A186" t="str">
            <v>HKOTH</v>
          </cell>
          <cell r="B186" t="str">
            <v>HEALTHY KIDS OTHER</v>
          </cell>
          <cell r="C186">
            <v>21</v>
          </cell>
          <cell r="D186" t="str">
            <v>MANAGED CARE - MEDI-CAL</v>
          </cell>
          <cell r="E186" t="str">
            <v>Other</v>
          </cell>
        </row>
        <row r="187">
          <cell r="A187" t="str">
            <v>HKSCF</v>
          </cell>
          <cell r="B187" t="str">
            <v>HEALTHY KIDS - SCFHP</v>
          </cell>
          <cell r="C187">
            <v>21</v>
          </cell>
          <cell r="D187" t="str">
            <v>MANAGED CARE - MEDI-CAL</v>
          </cell>
          <cell r="E187" t="str">
            <v>Other</v>
          </cell>
        </row>
        <row r="188">
          <cell r="A188" t="str">
            <v>HPSJO</v>
          </cell>
          <cell r="B188" t="str">
            <v>HEALTH PLAN OF SAN JOAQUIN</v>
          </cell>
          <cell r="C188">
            <v>21</v>
          </cell>
          <cell r="D188" t="str">
            <v>MANAGED CARE - MEDI-CAL</v>
          </cell>
          <cell r="E188" t="str">
            <v>Other</v>
          </cell>
        </row>
        <row r="189">
          <cell r="A189" t="str">
            <v>HPSM</v>
          </cell>
          <cell r="B189" t="str">
            <v>HEALTH PLAN OF SAN MATEO MCAL</v>
          </cell>
          <cell r="C189">
            <v>21</v>
          </cell>
          <cell r="D189" t="str">
            <v>MANAGED CARE - MEDI-CAL</v>
          </cell>
          <cell r="E189" t="str">
            <v>Other</v>
          </cell>
        </row>
        <row r="190">
          <cell r="A190" t="str">
            <v>MMCOT</v>
          </cell>
          <cell r="B190" t="str">
            <v>MEDI-CAL MANGD CARE OTHER</v>
          </cell>
          <cell r="C190">
            <v>21</v>
          </cell>
          <cell r="D190" t="str">
            <v>MANAGED CARE - MEDI-CAL</v>
          </cell>
          <cell r="E190" t="str">
            <v>Other</v>
          </cell>
        </row>
        <row r="191">
          <cell r="A191" t="str">
            <v>PHPMC</v>
          </cell>
          <cell r="B191" t="str">
            <v>PARTNERSHIP HP MEDI-CAL MNG CR</v>
          </cell>
          <cell r="C191">
            <v>21</v>
          </cell>
          <cell r="D191" t="str">
            <v>MANAGED CARE - MEDI-CAL</v>
          </cell>
          <cell r="E191" t="str">
            <v>Other</v>
          </cell>
        </row>
        <row r="192">
          <cell r="A192" t="str">
            <v>SCFP</v>
          </cell>
          <cell r="B192" t="str">
            <v>SANTA CLARA FAM PLN/MCAL MG CR</v>
          </cell>
          <cell r="C192">
            <v>21</v>
          </cell>
          <cell r="D192" t="str">
            <v>MANAGED CARE - MEDI-CAL</v>
          </cell>
          <cell r="E192" t="str">
            <v>Other</v>
          </cell>
        </row>
        <row r="193">
          <cell r="A193" t="str">
            <v>VHP</v>
          </cell>
          <cell r="B193" t="str">
            <v>VALLEY HLTH PLAN M-CAL MGD CAR</v>
          </cell>
          <cell r="C193">
            <v>21</v>
          </cell>
          <cell r="D193" t="str">
            <v>MANAGED CARE - MEDI-CAL</v>
          </cell>
          <cell r="E193" t="str">
            <v>Other</v>
          </cell>
        </row>
        <row r="194">
          <cell r="A194" t="str">
            <v>BS65</v>
          </cell>
          <cell r="B194" t="str">
            <v>BLUE SHIELD SR 65 HMO REF</v>
          </cell>
          <cell r="C194">
            <v>20</v>
          </cell>
          <cell r="D194" t="str">
            <v>MANAGED CARE - SENIOR/MEDICARE</v>
          </cell>
          <cell r="E194" t="str">
            <v>Other</v>
          </cell>
        </row>
        <row r="195">
          <cell r="A195" t="str">
            <v>HNSR+</v>
          </cell>
          <cell r="B195" t="str">
            <v>HEALTHNET SENIOR</v>
          </cell>
          <cell r="C195">
            <v>20</v>
          </cell>
          <cell r="D195" t="str">
            <v>MANAGED CARE - SENIOR/MEDICARE</v>
          </cell>
          <cell r="E195" t="str">
            <v>Other</v>
          </cell>
        </row>
        <row r="196">
          <cell r="A196" t="str">
            <v>KSRMC</v>
          </cell>
          <cell r="B196" t="str">
            <v>KAISER MEDICARE RISK</v>
          </cell>
          <cell r="C196">
            <v>20</v>
          </cell>
          <cell r="D196" t="str">
            <v>MANAGED CARE - SENIOR/MEDICARE</v>
          </cell>
          <cell r="E196" t="str">
            <v>Other</v>
          </cell>
        </row>
        <row r="197">
          <cell r="A197" t="str">
            <v>LGMR</v>
          </cell>
          <cell r="B197" t="str">
            <v>LIFEGUARD MEDICARE RISK</v>
          </cell>
          <cell r="C197">
            <v>20</v>
          </cell>
          <cell r="D197" t="str">
            <v>MANAGED CARE - SENIOR/MEDICARE</v>
          </cell>
          <cell r="E197" t="str">
            <v>Other</v>
          </cell>
        </row>
        <row r="198">
          <cell r="A198" t="str">
            <v>MCHMO</v>
          </cell>
          <cell r="B198" t="str">
            <v>MCARE HMO (LATEST AS FILED CR)</v>
          </cell>
          <cell r="C198">
            <v>20</v>
          </cell>
          <cell r="D198" t="str">
            <v>MANAGED CARE - SENIOR/MEDICARE</v>
          </cell>
          <cell r="E198" t="str">
            <v>Other</v>
          </cell>
        </row>
        <row r="199">
          <cell r="A199" t="str">
            <v>SCURE</v>
          </cell>
          <cell r="B199" t="str">
            <v>SECURE HORIZON</v>
          </cell>
          <cell r="C199">
            <v>20</v>
          </cell>
          <cell r="D199" t="str">
            <v>MANAGED CARE - SENIOR/MEDICARE</v>
          </cell>
          <cell r="E199" t="str">
            <v>Other</v>
          </cell>
        </row>
        <row r="200">
          <cell r="A200" t="str">
            <v>MBOLY</v>
          </cell>
          <cell r="B200" t="str">
            <v>MCARE PRT B ONLY - INPATIENT</v>
          </cell>
          <cell r="C200">
            <v>19</v>
          </cell>
          <cell r="D200" t="str">
            <v>MEDI-CAL - TRADITIONAL</v>
          </cell>
          <cell r="E200" t="str">
            <v>Medi-Cal</v>
          </cell>
        </row>
        <row r="201">
          <cell r="A201" t="str">
            <v>MCAL</v>
          </cell>
          <cell r="B201" t="str">
            <v>STATE MEDI-CAL CONTRACT</v>
          </cell>
          <cell r="C201">
            <v>19</v>
          </cell>
          <cell r="D201" t="str">
            <v>MEDI-CAL - TRADITIONAL</v>
          </cell>
          <cell r="E201" t="str">
            <v>Medi-Cal</v>
          </cell>
        </row>
        <row r="202">
          <cell r="A202" t="str">
            <v>MCTX</v>
          </cell>
          <cell r="B202" t="str">
            <v>MEDI-CAL TRANSPLANT</v>
          </cell>
          <cell r="C202">
            <v>19</v>
          </cell>
          <cell r="D202" t="str">
            <v>MEDI-CAL - TRADITIONAL</v>
          </cell>
          <cell r="E202" t="str">
            <v>Medi-Cal</v>
          </cell>
        </row>
        <row r="203">
          <cell r="A203" t="str">
            <v>MCARE</v>
          </cell>
          <cell r="B203" t="str">
            <v>MEDICARE IP &amp; NON-ASC</v>
          </cell>
          <cell r="C203">
            <v>18</v>
          </cell>
          <cell r="D203" t="str">
            <v>MEDICARE - TRADITIONAL</v>
          </cell>
          <cell r="E203" t="str">
            <v>Medicare</v>
          </cell>
        </row>
        <row r="204">
          <cell r="A204" t="str">
            <v>MPSY</v>
          </cell>
          <cell r="B204" t="str">
            <v>MEDICARE IP PSYCH</v>
          </cell>
          <cell r="C204">
            <v>18</v>
          </cell>
          <cell r="D204" t="str">
            <v>MEDICARE - TRADITIONAL</v>
          </cell>
          <cell r="E204" t="str">
            <v>Medicare</v>
          </cell>
        </row>
        <row r="205">
          <cell r="A205" t="str">
            <v>MREH</v>
          </cell>
          <cell r="B205" t="str">
            <v>MEDICARE IP REHAB</v>
          </cell>
          <cell r="C205">
            <v>18</v>
          </cell>
          <cell r="D205" t="str">
            <v>MEDICARE - TRADITIONAL</v>
          </cell>
          <cell r="E205" t="str">
            <v>Medicare</v>
          </cell>
        </row>
        <row r="206">
          <cell r="A206" t="str">
            <v>MSNF</v>
          </cell>
          <cell r="B206" t="str">
            <v>MEDICARE SNF</v>
          </cell>
          <cell r="C206">
            <v>18</v>
          </cell>
          <cell r="D206" t="str">
            <v>MEDICARE - TRADITIONAL</v>
          </cell>
          <cell r="E206" t="str">
            <v>Medicare</v>
          </cell>
        </row>
        <row r="207">
          <cell r="A207" t="str">
            <v>CDC</v>
          </cell>
          <cell r="B207" t="str">
            <v>CALIFORNIA DEPT OF CORRECTIONS</v>
          </cell>
          <cell r="C207">
            <v>29</v>
          </cell>
          <cell r="D207" t="str">
            <v>OTHER</v>
          </cell>
          <cell r="E207" t="str">
            <v>Other</v>
          </cell>
        </row>
        <row r="208">
          <cell r="A208" t="str">
            <v>GRANT</v>
          </cell>
          <cell r="B208" t="str">
            <v>GRANTS</v>
          </cell>
          <cell r="C208">
            <v>29</v>
          </cell>
          <cell r="D208" t="str">
            <v>OTHER</v>
          </cell>
          <cell r="E208" t="str">
            <v>Other</v>
          </cell>
        </row>
        <row r="209">
          <cell r="A209" t="str">
            <v>HSPCE</v>
          </cell>
          <cell r="B209" t="str">
            <v>STANFORD HOSPICE</v>
          </cell>
          <cell r="C209">
            <v>29</v>
          </cell>
          <cell r="D209" t="str">
            <v>OTHER</v>
          </cell>
          <cell r="E209" t="str">
            <v>Other</v>
          </cell>
        </row>
        <row r="210">
          <cell r="A210" t="str">
            <v>IDX</v>
          </cell>
          <cell r="B210" t="str">
            <v>IDX DEFAULT SOURCE CODE 04'S</v>
          </cell>
          <cell r="C210">
            <v>29</v>
          </cell>
          <cell r="D210" t="str">
            <v>OTHER</v>
          </cell>
          <cell r="E210" t="str">
            <v>Other</v>
          </cell>
        </row>
        <row r="211">
          <cell r="A211" t="str">
            <v>IMS</v>
          </cell>
          <cell r="B211" t="str">
            <v>INTERNATIONAL MED SVC</v>
          </cell>
          <cell r="C211">
            <v>29</v>
          </cell>
          <cell r="D211" t="str">
            <v>OTHER</v>
          </cell>
          <cell r="E211" t="str">
            <v>Other</v>
          </cell>
        </row>
        <row r="212">
          <cell r="A212" t="str">
            <v>KACQ</v>
          </cell>
          <cell r="B212" t="str">
            <v>KIDNEY ACQUISITION</v>
          </cell>
          <cell r="C212">
            <v>29</v>
          </cell>
          <cell r="D212" t="str">
            <v>OTHER</v>
          </cell>
          <cell r="E212" t="str">
            <v>Other</v>
          </cell>
        </row>
        <row r="213">
          <cell r="A213" t="str">
            <v>KPACQ</v>
          </cell>
          <cell r="B213" t="str">
            <v>KIDNEY/PANCREAS ORG ACQ</v>
          </cell>
          <cell r="C213">
            <v>29</v>
          </cell>
          <cell r="D213" t="str">
            <v>OTHER</v>
          </cell>
          <cell r="E213" t="str">
            <v>Other</v>
          </cell>
        </row>
        <row r="214">
          <cell r="A214" t="str">
            <v>LACQ</v>
          </cell>
          <cell r="B214" t="str">
            <v>LIVER ACQUISITION</v>
          </cell>
          <cell r="C214">
            <v>29</v>
          </cell>
          <cell r="D214" t="str">
            <v>OTHER</v>
          </cell>
          <cell r="E214" t="str">
            <v>Other</v>
          </cell>
        </row>
        <row r="215">
          <cell r="A215" t="str">
            <v>LPCH1</v>
          </cell>
          <cell r="B215" t="str">
            <v>LPCH SOURCE CODE 07</v>
          </cell>
          <cell r="C215">
            <v>29</v>
          </cell>
          <cell r="D215" t="str">
            <v>OTHER</v>
          </cell>
          <cell r="E215" t="str">
            <v>Other</v>
          </cell>
        </row>
        <row r="216">
          <cell r="A216" t="str">
            <v>LPCH2</v>
          </cell>
          <cell r="B216" t="str">
            <v>LPCH INS CODE Y02</v>
          </cell>
          <cell r="C216">
            <v>29</v>
          </cell>
          <cell r="D216" t="str">
            <v>OTHER</v>
          </cell>
          <cell r="E216" t="str">
            <v>Other</v>
          </cell>
        </row>
        <row r="217">
          <cell r="A217" t="str">
            <v>LPCH3</v>
          </cell>
          <cell r="B217" t="str">
            <v>LPCH REF LABS INS Y03</v>
          </cell>
          <cell r="C217">
            <v>29</v>
          </cell>
          <cell r="D217" t="str">
            <v>OTHER</v>
          </cell>
          <cell r="E217" t="str">
            <v>Other</v>
          </cell>
        </row>
        <row r="218">
          <cell r="A218" t="str">
            <v>SPECB</v>
          </cell>
          <cell r="B218" t="str">
            <v>SPECIAL BILLING</v>
          </cell>
          <cell r="C218">
            <v>29</v>
          </cell>
          <cell r="D218" t="str">
            <v>OTHER</v>
          </cell>
          <cell r="E218" t="str">
            <v>Other</v>
          </cell>
        </row>
        <row r="219">
          <cell r="A219" t="str">
            <v>CCS</v>
          </cell>
          <cell r="B219" t="str">
            <v>CCS</v>
          </cell>
          <cell r="C219">
            <v>23</v>
          </cell>
          <cell r="D219" t="str">
            <v>OTHER GOVERNMENT</v>
          </cell>
          <cell r="E219" t="str">
            <v>Other</v>
          </cell>
        </row>
        <row r="220">
          <cell r="A220" t="str">
            <v>CHAMP</v>
          </cell>
          <cell r="B220" t="str">
            <v>CHAMPUS CONTRACT</v>
          </cell>
          <cell r="C220">
            <v>23</v>
          </cell>
          <cell r="D220" t="str">
            <v>OTHER GOVERNMENT</v>
          </cell>
          <cell r="E220" t="str">
            <v>Other</v>
          </cell>
        </row>
        <row r="221">
          <cell r="A221" t="str">
            <v>CHEXT</v>
          </cell>
          <cell r="B221" t="str">
            <v>CHAMPUS TRICARE EXTRA PPO</v>
          </cell>
          <cell r="C221">
            <v>23</v>
          </cell>
          <cell r="D221" t="str">
            <v>OTHER GOVERNMENT</v>
          </cell>
          <cell r="E221" t="str">
            <v>Other</v>
          </cell>
        </row>
        <row r="222">
          <cell r="A222" t="str">
            <v>CHMTX</v>
          </cell>
          <cell r="B222" t="str">
            <v>CHAMPUS TRANSPLANTS</v>
          </cell>
          <cell r="C222">
            <v>23</v>
          </cell>
          <cell r="D222" t="str">
            <v>OTHER GOVERNMENT</v>
          </cell>
          <cell r="E222" t="str">
            <v>Other</v>
          </cell>
        </row>
        <row r="223">
          <cell r="A223" t="str">
            <v>CHPRM</v>
          </cell>
          <cell r="B223" t="str">
            <v>CHAMPUS TRICARE PRIME HMO</v>
          </cell>
          <cell r="C223">
            <v>23</v>
          </cell>
          <cell r="D223" t="str">
            <v>OTHER GOVERNMENT</v>
          </cell>
          <cell r="E223" t="str">
            <v>Other</v>
          </cell>
        </row>
        <row r="224">
          <cell r="A224" t="str">
            <v>SMMHP</v>
          </cell>
          <cell r="B224" t="str">
            <v>SAN MATEO CNTY MENTAL HLTH PLN</v>
          </cell>
          <cell r="C224">
            <v>23</v>
          </cell>
          <cell r="D224" t="str">
            <v>OTHER GOVERNMENT</v>
          </cell>
          <cell r="E224" t="str">
            <v>Other</v>
          </cell>
        </row>
        <row r="225">
          <cell r="A225" t="str">
            <v>TFL</v>
          </cell>
          <cell r="B225" t="str">
            <v>TRICARE FOR LIFE</v>
          </cell>
          <cell r="C225">
            <v>23</v>
          </cell>
          <cell r="D225" t="str">
            <v>OTHER GOVERNMENT</v>
          </cell>
          <cell r="E225" t="str">
            <v>Other</v>
          </cell>
        </row>
        <row r="226">
          <cell r="A226" t="str">
            <v>MNGMT</v>
          </cell>
          <cell r="B226" t="str">
            <v>RISK MANAGEMENT (F/C W)</v>
          </cell>
          <cell r="C226">
            <v>25</v>
          </cell>
          <cell r="D226" t="str">
            <v>SELF PAY</v>
          </cell>
          <cell r="E226" t="str">
            <v>Other</v>
          </cell>
        </row>
        <row r="227">
          <cell r="A227" t="str">
            <v>SELF</v>
          </cell>
          <cell r="B227" t="str">
            <v>SELF PAY</v>
          </cell>
          <cell r="C227">
            <v>25</v>
          </cell>
          <cell r="D227" t="str">
            <v>SELF PAY</v>
          </cell>
          <cell r="E227" t="str">
            <v>Other</v>
          </cell>
        </row>
        <row r="228">
          <cell r="A228" t="str">
            <v>WMCD</v>
          </cell>
          <cell r="B228" t="str">
            <v>WASHINGTON MEDICAID</v>
          </cell>
          <cell r="C228">
            <v>25</v>
          </cell>
          <cell r="D228" t="str">
            <v>SELF PAY</v>
          </cell>
          <cell r="E228" t="str">
            <v>Other</v>
          </cell>
        </row>
        <row r="229">
          <cell r="A229" t="str">
            <v>WCOTH</v>
          </cell>
          <cell r="B229" t="str">
            <v>WORKMAN'S COMPENSATION-OTHER</v>
          </cell>
          <cell r="C229">
            <v>26</v>
          </cell>
          <cell r="D229" t="str">
            <v>WORKERS COMPENSATION</v>
          </cell>
          <cell r="E229" t="str">
            <v>Other</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vaj3@stanford.edu" TargetMode="External"/><Relationship Id="rId13" Type="http://schemas.openxmlformats.org/officeDocument/2006/relationships/hyperlink" Target="mailto:Kstuart@stanfordmed.org" TargetMode="External"/><Relationship Id="rId18" Type="http://schemas.openxmlformats.org/officeDocument/2006/relationships/hyperlink" Target="mailto:joanderson@stanfordchildrenshealth.org" TargetMode="External"/><Relationship Id="rId26" Type="http://schemas.openxmlformats.org/officeDocument/2006/relationships/hyperlink" Target="mailto:Hollings@stanfordhealthcare.org" TargetMode="External"/><Relationship Id="rId3" Type="http://schemas.openxmlformats.org/officeDocument/2006/relationships/hyperlink" Target="mailto:boyles@stanfordhealthcare.edu" TargetMode="External"/><Relationship Id="rId21" Type="http://schemas.openxmlformats.org/officeDocument/2006/relationships/hyperlink" Target="mailto:dbarron@stanfordhealthcare.org" TargetMode="External"/><Relationship Id="rId7" Type="http://schemas.openxmlformats.org/officeDocument/2006/relationships/hyperlink" Target="mailto:mshara@stanford.edu" TargetMode="External"/><Relationship Id="rId12" Type="http://schemas.openxmlformats.org/officeDocument/2006/relationships/hyperlink" Target="mailto:Wyick@stanfordhealthcare.org" TargetMode="External"/><Relationship Id="rId17" Type="http://schemas.openxmlformats.org/officeDocument/2006/relationships/hyperlink" Target="mailto:cnqueen@stanford.edu" TargetMode="External"/><Relationship Id="rId25" Type="http://schemas.openxmlformats.org/officeDocument/2006/relationships/hyperlink" Target="mailto:jemedeiros@stanfordhealthcare.org" TargetMode="External"/><Relationship Id="rId2" Type="http://schemas.openxmlformats.org/officeDocument/2006/relationships/hyperlink" Target="mailto:somartinez@stanfordhealthcare.org" TargetMode="External"/><Relationship Id="rId16" Type="http://schemas.openxmlformats.org/officeDocument/2006/relationships/hyperlink" Target="mailto:ifenno@stanfordhealthcar.org" TargetMode="External"/><Relationship Id="rId20" Type="http://schemas.openxmlformats.org/officeDocument/2006/relationships/hyperlink" Target="mailto:malim@stanfordhealthcare.org" TargetMode="External"/><Relationship Id="rId29" Type="http://schemas.openxmlformats.org/officeDocument/2006/relationships/comments" Target="../comments1.xml"/><Relationship Id="rId1" Type="http://schemas.openxmlformats.org/officeDocument/2006/relationships/hyperlink" Target="mailto:dbarron@stanfordhealthcare.org" TargetMode="External"/><Relationship Id="rId6" Type="http://schemas.openxmlformats.org/officeDocument/2006/relationships/hyperlink" Target="mailto:stevenchoy@stanford.edu" TargetMode="External"/><Relationship Id="rId11" Type="http://schemas.openxmlformats.org/officeDocument/2006/relationships/hyperlink" Target="mailto:Wyick@stanfordhealthcare.org" TargetMode="External"/><Relationship Id="rId24" Type="http://schemas.openxmlformats.org/officeDocument/2006/relationships/hyperlink" Target="mailto:boyles@stanfordhealthcare.edu" TargetMode="External"/><Relationship Id="rId5" Type="http://schemas.openxmlformats.org/officeDocument/2006/relationships/hyperlink" Target="mailto:jaclynliu@stanfordhealthcare.org" TargetMode="External"/><Relationship Id="rId15" Type="http://schemas.openxmlformats.org/officeDocument/2006/relationships/hyperlink" Target="mailto:Jhages@stanford.edu/Tcoakley@stanford.edu" TargetMode="External"/><Relationship Id="rId23" Type="http://schemas.openxmlformats.org/officeDocument/2006/relationships/hyperlink" Target="mailto:Jhages@stanford.edu/Tcoakley@stanford.edu" TargetMode="External"/><Relationship Id="rId28" Type="http://schemas.openxmlformats.org/officeDocument/2006/relationships/vmlDrawing" Target="../drawings/vmlDrawing1.vml"/><Relationship Id="rId10" Type="http://schemas.openxmlformats.org/officeDocument/2006/relationships/hyperlink" Target="mailto:vbellew@stanfordmed.org" TargetMode="External"/><Relationship Id="rId19" Type="http://schemas.openxmlformats.org/officeDocument/2006/relationships/hyperlink" Target="mailto:nmarzette@stanfordchildrenshealth.org" TargetMode="External"/><Relationship Id="rId4" Type="http://schemas.openxmlformats.org/officeDocument/2006/relationships/hyperlink" Target="mailto:splumeau@stanfordhealthcare.org" TargetMode="External"/><Relationship Id="rId9" Type="http://schemas.openxmlformats.org/officeDocument/2006/relationships/hyperlink" Target="mailto:dshaw@stanfordhealthcare.org" TargetMode="External"/><Relationship Id="rId14" Type="http://schemas.openxmlformats.org/officeDocument/2006/relationships/hyperlink" Target="mailto:Jhages@stanford.edu/Tcoakley@stanford.edu" TargetMode="External"/><Relationship Id="rId22" Type="http://schemas.openxmlformats.org/officeDocument/2006/relationships/hyperlink" Target="mailto:dbarron@stanfordhealthcare.org"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AD782"/>
  <sheetViews>
    <sheetView tabSelected="1" workbookViewId="0">
      <pane xSplit="5" ySplit="2" topLeftCell="F56" activePane="bottomRight" state="frozen"/>
      <selection pane="topRight" activeCell="F1" sqref="F1"/>
      <selection pane="bottomLeft" activeCell="A3" sqref="A3"/>
      <selection pane="bottomRight" activeCell="A65" sqref="A65:XFD65"/>
    </sheetView>
  </sheetViews>
  <sheetFormatPr defaultColWidth="9.109375" defaultRowHeight="13.2" x14ac:dyDescent="0.25"/>
  <cols>
    <col min="1" max="1" width="9.44140625" style="154" customWidth="1"/>
    <col min="2" max="2" width="44.5546875" style="39" customWidth="1"/>
    <col min="3" max="3" width="20.33203125" style="43" customWidth="1"/>
    <col min="4" max="4" width="16.109375" style="44" bestFit="1" customWidth="1"/>
    <col min="5" max="5" width="7.44140625" style="39" customWidth="1"/>
    <col min="6" max="6" width="28" style="39" customWidth="1"/>
    <col min="7" max="7" width="14.109375" style="39" customWidth="1"/>
    <col min="8" max="8" width="31.44140625" style="39" customWidth="1"/>
    <col min="9" max="9" width="7.44140625" style="4" customWidth="1"/>
    <col min="10" max="10" width="8.109375" style="4" bestFit="1" customWidth="1"/>
    <col min="11" max="11" width="7.6640625" style="4" bestFit="1" customWidth="1"/>
    <col min="12" max="12" width="10.44140625" style="4" customWidth="1"/>
    <col min="13" max="13" width="15.33203125" style="4" customWidth="1"/>
    <col min="14" max="14" width="35.88671875" style="69" customWidth="1"/>
    <col min="15" max="15" width="5.33203125" style="65" hidden="1" customWidth="1"/>
    <col min="16" max="16" width="9.109375" style="4" hidden="1" customWidth="1"/>
    <col min="17" max="17" width="34" style="4" hidden="1" customWidth="1"/>
    <col min="18" max="18" width="18.109375" style="4" hidden="1" customWidth="1"/>
    <col min="19" max="23" width="9.109375" style="4" hidden="1" customWidth="1"/>
    <col min="24" max="24" width="8" style="4" hidden="1" customWidth="1"/>
    <col min="25" max="25" width="18.44140625" style="4" hidden="1" customWidth="1"/>
    <col min="26" max="26" width="18.33203125" style="4" hidden="1" customWidth="1"/>
    <col min="27" max="27" width="17.6640625" style="4" hidden="1" customWidth="1"/>
    <col min="28" max="28" width="19.44140625" style="4" hidden="1" customWidth="1"/>
    <col min="29" max="30" width="0" style="4" hidden="1" customWidth="1"/>
    <col min="31" max="16384" width="9.109375" style="4"/>
  </cols>
  <sheetData>
    <row r="1" spans="1:30" ht="15.75" customHeight="1" thickBot="1" x14ac:dyDescent="0.3">
      <c r="A1" s="147">
        <v>42383</v>
      </c>
      <c r="B1" s="1"/>
      <c r="C1" s="2"/>
      <c r="D1" s="3"/>
      <c r="E1" s="1"/>
      <c r="F1" s="1"/>
      <c r="G1" s="1"/>
      <c r="H1" s="1"/>
      <c r="I1" s="160" t="s">
        <v>6</v>
      </c>
      <c r="J1" s="160"/>
      <c r="K1" s="160"/>
      <c r="L1" s="160"/>
      <c r="M1" s="160"/>
      <c r="N1" s="64"/>
      <c r="Y1" s="161" t="s">
        <v>1070</v>
      </c>
      <c r="Z1" s="162"/>
      <c r="AA1" s="162"/>
      <c r="AB1" s="162"/>
      <c r="AC1" s="162"/>
      <c r="AD1" s="162"/>
    </row>
    <row r="2" spans="1:30" s="9" customFormat="1" ht="40.200000000000003" thickBot="1" x14ac:dyDescent="0.3">
      <c r="A2" s="155" t="s">
        <v>7</v>
      </c>
      <c r="B2" s="5" t="s">
        <v>8</v>
      </c>
      <c r="C2" s="5" t="s">
        <v>9</v>
      </c>
      <c r="D2" s="5" t="s">
        <v>9</v>
      </c>
      <c r="E2" s="5" t="s">
        <v>10</v>
      </c>
      <c r="F2" s="5" t="s">
        <v>1144</v>
      </c>
      <c r="G2" s="5" t="s">
        <v>1146</v>
      </c>
      <c r="H2" s="5" t="s">
        <v>1147</v>
      </c>
      <c r="I2" s="6" t="s">
        <v>2</v>
      </c>
      <c r="J2" s="7" t="s">
        <v>3</v>
      </c>
      <c r="K2" s="7" t="s">
        <v>4</v>
      </c>
      <c r="L2" s="7" t="s">
        <v>5</v>
      </c>
      <c r="M2" s="8" t="s">
        <v>11</v>
      </c>
      <c r="N2" s="116" t="s">
        <v>1071</v>
      </c>
      <c r="R2" s="66" t="s">
        <v>803</v>
      </c>
      <c r="S2" s="67" t="s">
        <v>803</v>
      </c>
      <c r="Y2" s="71" t="s">
        <v>993</v>
      </c>
      <c r="Z2" s="71" t="s">
        <v>994</v>
      </c>
      <c r="AA2" s="71" t="s">
        <v>995</v>
      </c>
      <c r="AB2" s="71" t="s">
        <v>996</v>
      </c>
      <c r="AC2" s="72" t="s">
        <v>12</v>
      </c>
      <c r="AD2" s="89" t="s">
        <v>1069</v>
      </c>
    </row>
    <row r="3" spans="1:30" s="17" customFormat="1" ht="15" customHeight="1" x14ac:dyDescent="0.3">
      <c r="A3" s="10">
        <v>5100</v>
      </c>
      <c r="B3" s="11" t="s">
        <v>121</v>
      </c>
      <c r="C3" s="12" t="s">
        <v>1129</v>
      </c>
      <c r="D3" s="13" t="s">
        <v>122</v>
      </c>
      <c r="E3" s="13" t="s">
        <v>123</v>
      </c>
      <c r="F3" s="13" t="s">
        <v>1765</v>
      </c>
      <c r="G3" s="13" t="s">
        <v>1766</v>
      </c>
      <c r="H3" s="13"/>
      <c r="I3" s="14">
        <v>1</v>
      </c>
      <c r="J3" s="15">
        <v>0</v>
      </c>
      <c r="K3" s="15">
        <v>0</v>
      </c>
      <c r="L3" s="15">
        <v>0</v>
      </c>
      <c r="M3" s="16">
        <f t="shared" ref="M3:M34" si="0">SUM(I3:L3)</f>
        <v>1</v>
      </c>
      <c r="P3" s="55"/>
      <c r="R3" s="55">
        <f>VLOOKUP(A3,'[16]Mail Stop Modified'!$A3:$K1152,10,FALSE)</f>
        <v>1</v>
      </c>
      <c r="S3" s="55">
        <f>VLOOKUP(A3,'[16]Mail Stop Modified'!$A3:$K1152,11,FALSE)</f>
        <v>0</v>
      </c>
      <c r="T3" s="17">
        <f t="shared" ref="T3:T9" si="1">M3-R3</f>
        <v>0</v>
      </c>
      <c r="U3" t="e">
        <f>IF(S3=#REF!,0,1)</f>
        <v>#REF!</v>
      </c>
      <c r="Y3" s="14">
        <v>1</v>
      </c>
      <c r="Z3" s="15"/>
      <c r="AA3" s="15"/>
      <c r="AB3" s="15"/>
      <c r="AC3" s="78"/>
      <c r="AD3" s="90"/>
    </row>
    <row r="4" spans="1:30" s="18" customFormat="1" ht="15" customHeight="1" x14ac:dyDescent="0.3">
      <c r="A4" s="10">
        <v>5103</v>
      </c>
      <c r="B4" s="11" t="s">
        <v>124</v>
      </c>
      <c r="C4" s="12" t="s">
        <v>151</v>
      </c>
      <c r="D4" s="13" t="s">
        <v>125</v>
      </c>
      <c r="E4" s="13" t="s">
        <v>123</v>
      </c>
      <c r="F4" s="13" t="s">
        <v>1313</v>
      </c>
      <c r="G4" s="13" t="s">
        <v>1314</v>
      </c>
      <c r="H4" s="13"/>
      <c r="I4" s="14">
        <v>1</v>
      </c>
      <c r="J4" s="15">
        <v>0</v>
      </c>
      <c r="K4" s="15">
        <v>0</v>
      </c>
      <c r="L4" s="15">
        <v>0</v>
      </c>
      <c r="M4" s="16">
        <f t="shared" si="0"/>
        <v>1</v>
      </c>
      <c r="N4" s="55"/>
      <c r="O4" s="65"/>
      <c r="P4" s="17"/>
      <c r="Q4" s="17"/>
      <c r="R4" s="55">
        <f>VLOOKUP(A4,'[16]Mail Stop Modified'!$A5:$K1154,10,FALSE)</f>
        <v>1</v>
      </c>
      <c r="S4" s="55" t="str">
        <f>VLOOKUP(A4,'[16]Mail Stop Modified'!$A5:$K1154,11,FALSE)</f>
        <v/>
      </c>
      <c r="T4" s="17">
        <f t="shared" si="1"/>
        <v>0</v>
      </c>
      <c r="U4" t="e">
        <f>IF(S4=#REF!,0,1)</f>
        <v>#REF!</v>
      </c>
      <c r="Y4" s="14">
        <v>1</v>
      </c>
      <c r="Z4" s="15"/>
      <c r="AA4" s="15"/>
      <c r="AB4" s="15"/>
      <c r="AC4" s="79"/>
      <c r="AD4" s="91"/>
    </row>
    <row r="5" spans="1:30" s="17" customFormat="1" ht="15" customHeight="1" x14ac:dyDescent="0.3">
      <c r="A5" s="10">
        <v>5105</v>
      </c>
      <c r="B5" s="11" t="s">
        <v>548</v>
      </c>
      <c r="C5" s="12" t="s">
        <v>151</v>
      </c>
      <c r="D5" s="13" t="s">
        <v>549</v>
      </c>
      <c r="E5" s="13" t="s">
        <v>123</v>
      </c>
      <c r="F5" s="13" t="s">
        <v>1482</v>
      </c>
      <c r="G5" s="13" t="s">
        <v>1483</v>
      </c>
      <c r="H5" s="13"/>
      <c r="I5" s="14">
        <v>1</v>
      </c>
      <c r="J5" s="15">
        <v>0</v>
      </c>
      <c r="K5" s="15">
        <v>0</v>
      </c>
      <c r="L5" s="15">
        <v>0</v>
      </c>
      <c r="M5" s="16">
        <f t="shared" si="0"/>
        <v>1</v>
      </c>
      <c r="N5" s="55"/>
      <c r="O5" s="56"/>
      <c r="R5" s="55">
        <f>VLOOKUP(A5,'[16]Mail Stop Modified'!$A7:$K1156,10,FALSE)</f>
        <v>1</v>
      </c>
      <c r="S5" s="55">
        <f>VLOOKUP(A5,'[16]Mail Stop Modified'!$A7:$K1156,11,FALSE)</f>
        <v>0</v>
      </c>
      <c r="T5" s="17">
        <f t="shared" si="1"/>
        <v>0</v>
      </c>
      <c r="U5" t="e">
        <f>IF(S5=#REF!,0,1)</f>
        <v>#REF!</v>
      </c>
      <c r="Y5" s="14">
        <v>1</v>
      </c>
      <c r="Z5" s="15">
        <v>1</v>
      </c>
      <c r="AA5" s="15"/>
      <c r="AB5" s="15"/>
      <c r="AC5" s="78"/>
      <c r="AD5" s="90"/>
    </row>
    <row r="6" spans="1:30" s="17" customFormat="1" ht="15" customHeight="1" x14ac:dyDescent="0.3">
      <c r="A6" s="10">
        <v>5106</v>
      </c>
      <c r="B6" s="11" t="s">
        <v>589</v>
      </c>
      <c r="C6" s="12" t="s">
        <v>151</v>
      </c>
      <c r="D6" s="13" t="s">
        <v>588</v>
      </c>
      <c r="E6" s="13" t="s">
        <v>123</v>
      </c>
      <c r="F6" s="13" t="s">
        <v>1482</v>
      </c>
      <c r="G6" s="13" t="s">
        <v>1483</v>
      </c>
      <c r="H6" s="13"/>
      <c r="I6" s="14">
        <v>1</v>
      </c>
      <c r="J6" s="15"/>
      <c r="K6" s="15"/>
      <c r="L6" s="15"/>
      <c r="M6" s="16">
        <f t="shared" si="0"/>
        <v>1</v>
      </c>
      <c r="N6" s="55"/>
      <c r="O6" s="56"/>
      <c r="R6" s="55">
        <f>VLOOKUP(A6,'[16]Mail Stop Modified'!$A8:$K1157,10,FALSE)</f>
        <v>1</v>
      </c>
      <c r="S6" s="55">
        <f>VLOOKUP(A6,'[16]Mail Stop Modified'!$A8:$K1157,11,FALSE)</f>
        <v>0</v>
      </c>
      <c r="T6" s="17">
        <f t="shared" si="1"/>
        <v>0</v>
      </c>
      <c r="U6" t="e">
        <f>IF(S6=#REF!,0,1)</f>
        <v>#REF!</v>
      </c>
      <c r="Y6" s="14">
        <v>1</v>
      </c>
      <c r="Z6" s="15"/>
      <c r="AA6" s="15"/>
      <c r="AB6" s="15"/>
      <c r="AC6" s="78"/>
      <c r="AD6" s="90"/>
    </row>
    <row r="7" spans="1:30" s="17" customFormat="1" ht="15" customHeight="1" x14ac:dyDescent="0.3">
      <c r="A7" s="10">
        <v>5107</v>
      </c>
      <c r="B7" s="11" t="s">
        <v>126</v>
      </c>
      <c r="C7" s="12" t="s">
        <v>151</v>
      </c>
      <c r="D7" s="13" t="s">
        <v>829</v>
      </c>
      <c r="E7" s="13" t="s">
        <v>123</v>
      </c>
      <c r="F7" s="13" t="s">
        <v>1482</v>
      </c>
      <c r="G7" s="13" t="s">
        <v>1483</v>
      </c>
      <c r="H7" s="13"/>
      <c r="I7" s="14">
        <v>1</v>
      </c>
      <c r="J7" s="15">
        <v>0</v>
      </c>
      <c r="K7" s="15">
        <v>0</v>
      </c>
      <c r="L7" s="15">
        <v>0</v>
      </c>
      <c r="M7" s="16">
        <f t="shared" si="0"/>
        <v>1</v>
      </c>
      <c r="N7" s="55"/>
      <c r="O7" s="56"/>
      <c r="R7" s="55">
        <f>VLOOKUP(A7,'[16]Mail Stop Modified'!$A9:$K1158,10,FALSE)</f>
        <v>1</v>
      </c>
      <c r="S7" s="55" t="str">
        <f>VLOOKUP(A7,'[16]Mail Stop Modified'!$A9:$K1158,11,FALSE)</f>
        <v/>
      </c>
      <c r="T7" s="17">
        <f t="shared" si="1"/>
        <v>0</v>
      </c>
      <c r="U7" t="e">
        <f>IF(S7=#REF!,0,1)</f>
        <v>#REF!</v>
      </c>
      <c r="Y7" s="14">
        <v>1</v>
      </c>
      <c r="Z7" s="15"/>
      <c r="AA7" s="15"/>
      <c r="AB7" s="15"/>
      <c r="AC7" s="78"/>
      <c r="AD7" s="90"/>
    </row>
    <row r="8" spans="1:30" s="17" customFormat="1" ht="15" customHeight="1" x14ac:dyDescent="0.3">
      <c r="A8" s="10">
        <v>5110</v>
      </c>
      <c r="B8" s="11" t="s">
        <v>127</v>
      </c>
      <c r="C8" s="12" t="s">
        <v>151</v>
      </c>
      <c r="D8" s="13" t="s">
        <v>128</v>
      </c>
      <c r="E8" s="13" t="s">
        <v>123</v>
      </c>
      <c r="F8" s="13" t="s">
        <v>1482</v>
      </c>
      <c r="G8" s="13" t="s">
        <v>1483</v>
      </c>
      <c r="H8" s="13"/>
      <c r="I8" s="14">
        <v>1</v>
      </c>
      <c r="J8" s="15">
        <v>0</v>
      </c>
      <c r="K8" s="15">
        <v>0</v>
      </c>
      <c r="L8" s="15">
        <v>0</v>
      </c>
      <c r="M8" s="16">
        <f t="shared" si="0"/>
        <v>1</v>
      </c>
      <c r="N8" s="57"/>
      <c r="O8" s="56"/>
      <c r="R8" s="55">
        <f>VLOOKUP(A8,'[16]Mail Stop Modified'!$A10:$K1159,10,FALSE)</f>
        <v>1</v>
      </c>
      <c r="S8" s="55" t="str">
        <f>VLOOKUP(A8,'[16]Mail Stop Modified'!$A10:$K1159,11,FALSE)</f>
        <v/>
      </c>
      <c r="T8" s="17">
        <f t="shared" si="1"/>
        <v>0</v>
      </c>
      <c r="U8" t="e">
        <f>IF(S8=#REF!,0,1)</f>
        <v>#REF!</v>
      </c>
      <c r="Y8" s="14">
        <v>1</v>
      </c>
      <c r="Z8" s="15"/>
      <c r="AA8" s="15"/>
      <c r="AB8" s="15"/>
      <c r="AC8" s="78"/>
      <c r="AD8" s="90"/>
    </row>
    <row r="9" spans="1:30" s="20" customFormat="1" ht="15" customHeight="1" x14ac:dyDescent="0.3">
      <c r="A9" s="10">
        <v>5111</v>
      </c>
      <c r="B9" s="11" t="s">
        <v>590</v>
      </c>
      <c r="C9" s="12" t="s">
        <v>151</v>
      </c>
      <c r="D9" s="13" t="s">
        <v>830</v>
      </c>
      <c r="E9" s="13" t="s">
        <v>123</v>
      </c>
      <c r="F9" s="13" t="s">
        <v>1482</v>
      </c>
      <c r="G9" s="13" t="s">
        <v>1483</v>
      </c>
      <c r="H9" s="13"/>
      <c r="I9" s="14">
        <v>1</v>
      </c>
      <c r="J9" s="15"/>
      <c r="K9" s="15"/>
      <c r="L9" s="15"/>
      <c r="M9" s="16">
        <f t="shared" si="0"/>
        <v>1</v>
      </c>
      <c r="N9" s="55"/>
      <c r="O9" s="56"/>
      <c r="P9" s="17"/>
      <c r="Q9" s="17"/>
      <c r="R9" s="55">
        <f>VLOOKUP(A9,'[16]Mail Stop Modified'!$A11:$K1160,10,FALSE)</f>
        <v>1</v>
      </c>
      <c r="S9" s="55">
        <f>VLOOKUP(A9,'[16]Mail Stop Modified'!$A11:$K1160,11,FALSE)</f>
        <v>0</v>
      </c>
      <c r="T9" s="17">
        <f t="shared" si="1"/>
        <v>0</v>
      </c>
      <c r="U9" t="e">
        <f>IF(S9=#REF!,0,1)</f>
        <v>#REF!</v>
      </c>
      <c r="Y9" s="14">
        <v>1</v>
      </c>
      <c r="Z9" s="15"/>
      <c r="AA9" s="15"/>
      <c r="AB9" s="15"/>
      <c r="AC9" s="80"/>
      <c r="AD9" s="92"/>
    </row>
    <row r="10" spans="1:30" s="20" customFormat="1" ht="28.5" customHeight="1" x14ac:dyDescent="0.3">
      <c r="A10" s="10">
        <v>5112</v>
      </c>
      <c r="B10" s="11" t="s">
        <v>949</v>
      </c>
      <c r="C10" s="12" t="s">
        <v>131</v>
      </c>
      <c r="D10" s="13" t="s">
        <v>950</v>
      </c>
      <c r="E10" s="13" t="s">
        <v>123</v>
      </c>
      <c r="F10" s="13" t="s">
        <v>1156</v>
      </c>
      <c r="G10" s="13" t="s">
        <v>1157</v>
      </c>
      <c r="H10" s="13"/>
      <c r="I10" s="14">
        <v>1</v>
      </c>
      <c r="J10" s="15"/>
      <c r="K10" s="15"/>
      <c r="L10" s="15"/>
      <c r="M10" s="16">
        <f t="shared" si="0"/>
        <v>1</v>
      </c>
      <c r="N10" s="117" t="s">
        <v>1078</v>
      </c>
      <c r="O10" s="56"/>
      <c r="P10" s="17"/>
      <c r="Q10" s="17"/>
      <c r="R10" s="55"/>
      <c r="S10" s="55"/>
      <c r="T10" s="17"/>
      <c r="U10"/>
      <c r="Y10" s="14">
        <v>1</v>
      </c>
      <c r="Z10" s="15"/>
      <c r="AA10" s="15"/>
      <c r="AB10" s="15"/>
      <c r="AC10" s="80"/>
      <c r="AD10" s="92"/>
    </row>
    <row r="11" spans="1:30" s="20" customFormat="1" ht="31.5" customHeight="1" x14ac:dyDescent="0.3">
      <c r="A11" s="10">
        <v>5113</v>
      </c>
      <c r="B11" s="11" t="s">
        <v>792</v>
      </c>
      <c r="C11" s="12" t="s">
        <v>151</v>
      </c>
      <c r="D11" s="13" t="s">
        <v>793</v>
      </c>
      <c r="E11" s="13" t="s">
        <v>123</v>
      </c>
      <c r="F11" s="13" t="s">
        <v>1158</v>
      </c>
      <c r="G11" s="13" t="s">
        <v>1159</v>
      </c>
      <c r="H11" s="13"/>
      <c r="I11" s="14">
        <v>1</v>
      </c>
      <c r="J11" s="15"/>
      <c r="K11" s="15"/>
      <c r="L11" s="15"/>
      <c r="M11" s="16">
        <f t="shared" si="0"/>
        <v>1</v>
      </c>
      <c r="N11" s="117" t="s">
        <v>1080</v>
      </c>
      <c r="O11" s="56"/>
      <c r="P11" s="17"/>
      <c r="Q11" s="17"/>
      <c r="R11" s="55">
        <f>VLOOKUP(A11,'[16]Mail Stop Modified'!$A12:$K1161,10,FALSE)</f>
        <v>0</v>
      </c>
      <c r="S11" s="55">
        <f>VLOOKUP(A11,'[16]Mail Stop Modified'!$A12:$K1161,11,FALSE)</f>
        <v>0</v>
      </c>
      <c r="T11" s="17">
        <f t="shared" ref="T11:T43" si="2">M11-R11</f>
        <v>1</v>
      </c>
      <c r="U11" t="e">
        <f>IF(S11=#REF!,0,1)</f>
        <v>#REF!</v>
      </c>
      <c r="Y11" s="14">
        <v>1</v>
      </c>
      <c r="Z11" s="15"/>
      <c r="AA11" s="15"/>
      <c r="AB11" s="15"/>
      <c r="AC11" s="80"/>
      <c r="AD11" s="92"/>
    </row>
    <row r="12" spans="1:30" s="17" customFormat="1" ht="15" customHeight="1" x14ac:dyDescent="0.3">
      <c r="A12" s="10">
        <v>5114</v>
      </c>
      <c r="B12" s="11" t="s">
        <v>129</v>
      </c>
      <c r="C12" s="12" t="s">
        <v>151</v>
      </c>
      <c r="D12" s="13" t="s">
        <v>130</v>
      </c>
      <c r="E12" s="13" t="s">
        <v>123</v>
      </c>
      <c r="F12" s="13" t="s">
        <v>1158</v>
      </c>
      <c r="G12" s="13" t="s">
        <v>1159</v>
      </c>
      <c r="H12" s="13"/>
      <c r="I12" s="14">
        <v>1</v>
      </c>
      <c r="J12" s="15">
        <v>0</v>
      </c>
      <c r="K12" s="15">
        <v>0</v>
      </c>
      <c r="L12" s="15">
        <v>0</v>
      </c>
      <c r="M12" s="16">
        <f t="shared" si="0"/>
        <v>1</v>
      </c>
      <c r="N12" s="55"/>
      <c r="O12" s="56"/>
      <c r="R12" s="55">
        <f>VLOOKUP(A12,'[16]Mail Stop Modified'!$A15:$K1164,10,FALSE)</f>
        <v>1</v>
      </c>
      <c r="S12" s="55" t="str">
        <f>VLOOKUP(A12,'[16]Mail Stop Modified'!$A15:$K1164,11,FALSE)</f>
        <v/>
      </c>
      <c r="T12" s="17">
        <f t="shared" si="2"/>
        <v>0</v>
      </c>
      <c r="U12" t="e">
        <f>IF(S12=#REF!,0,1)</f>
        <v>#REF!</v>
      </c>
      <c r="Y12" s="14">
        <v>1</v>
      </c>
      <c r="Z12" s="15"/>
      <c r="AA12" s="15"/>
      <c r="AB12" s="15"/>
      <c r="AC12" s="78"/>
      <c r="AD12" s="90"/>
    </row>
    <row r="13" spans="1:30" s="17" customFormat="1" ht="15" customHeight="1" x14ac:dyDescent="0.3">
      <c r="A13" s="10">
        <v>5115</v>
      </c>
      <c r="B13" s="11" t="s">
        <v>273</v>
      </c>
      <c r="C13" s="12" t="s">
        <v>131</v>
      </c>
      <c r="D13" s="13" t="s">
        <v>831</v>
      </c>
      <c r="E13" s="13" t="s">
        <v>123</v>
      </c>
      <c r="F13" s="13" t="s">
        <v>1509</v>
      </c>
      <c r="G13" s="13" t="s">
        <v>1510</v>
      </c>
      <c r="H13" s="13"/>
      <c r="I13" s="14">
        <v>1</v>
      </c>
      <c r="J13" s="15"/>
      <c r="K13" s="15"/>
      <c r="L13" s="15"/>
      <c r="M13" s="16">
        <f t="shared" si="0"/>
        <v>1</v>
      </c>
      <c r="N13" s="55"/>
      <c r="O13" s="56"/>
      <c r="R13" s="55">
        <f>VLOOKUP(A13,'[16]Mail Stop Modified'!$A16:$K1165,10,FALSE)</f>
        <v>1</v>
      </c>
      <c r="S13" s="55">
        <f>VLOOKUP(A13,'[16]Mail Stop Modified'!$A16:$K1165,11,FALSE)</f>
        <v>0</v>
      </c>
      <c r="T13" s="17">
        <f t="shared" si="2"/>
        <v>0</v>
      </c>
      <c r="U13" t="e">
        <f>IF(S13=#REF!,0,1)</f>
        <v>#REF!</v>
      </c>
      <c r="Y13" s="14">
        <v>1</v>
      </c>
      <c r="Z13" s="15"/>
      <c r="AA13" s="15"/>
      <c r="AB13" s="15"/>
      <c r="AC13" s="78"/>
      <c r="AD13" s="90"/>
    </row>
    <row r="14" spans="1:30" s="17" customFormat="1" ht="15" customHeight="1" x14ac:dyDescent="0.3">
      <c r="A14" s="10">
        <v>5116</v>
      </c>
      <c r="B14" s="11" t="s">
        <v>782</v>
      </c>
      <c r="C14" s="12" t="s">
        <v>131</v>
      </c>
      <c r="D14" s="13" t="s">
        <v>783</v>
      </c>
      <c r="E14" s="13" t="s">
        <v>123</v>
      </c>
      <c r="F14" s="13" t="s">
        <v>1509</v>
      </c>
      <c r="G14" s="13" t="s">
        <v>1510</v>
      </c>
      <c r="H14" s="13"/>
      <c r="I14" s="14">
        <v>1</v>
      </c>
      <c r="J14" s="15">
        <v>0</v>
      </c>
      <c r="K14" s="15">
        <v>0</v>
      </c>
      <c r="L14" s="15">
        <v>0</v>
      </c>
      <c r="M14" s="16">
        <f t="shared" si="0"/>
        <v>1</v>
      </c>
      <c r="N14" s="55"/>
      <c r="O14" s="56"/>
      <c r="R14" s="55">
        <f>VLOOKUP(A14,'[16]Mail Stop Modified'!$A17:$K1166,10,FALSE)</f>
        <v>1</v>
      </c>
      <c r="S14" s="55" t="str">
        <f>VLOOKUP(A14,'[16]Mail Stop Modified'!$A17:$K1166,11,FALSE)</f>
        <v/>
      </c>
      <c r="T14" s="17">
        <f t="shared" si="2"/>
        <v>0</v>
      </c>
      <c r="U14" t="e">
        <f>IF(S14=#REF!,0,1)</f>
        <v>#REF!</v>
      </c>
      <c r="Y14" s="14">
        <v>1</v>
      </c>
      <c r="Z14" s="15"/>
      <c r="AA14" s="15"/>
      <c r="AB14" s="15"/>
      <c r="AC14" s="78"/>
      <c r="AD14" s="90"/>
    </row>
    <row r="15" spans="1:30" s="17" customFormat="1" ht="15" customHeight="1" x14ac:dyDescent="0.3">
      <c r="A15" s="10">
        <v>5117</v>
      </c>
      <c r="B15" s="11" t="s">
        <v>132</v>
      </c>
      <c r="C15" s="12" t="s">
        <v>151</v>
      </c>
      <c r="D15" s="13" t="s">
        <v>133</v>
      </c>
      <c r="E15" s="13" t="s">
        <v>123</v>
      </c>
      <c r="F15" s="13" t="s">
        <v>1158</v>
      </c>
      <c r="G15" s="13" t="s">
        <v>1159</v>
      </c>
      <c r="H15" s="13"/>
      <c r="I15" s="14">
        <v>1</v>
      </c>
      <c r="J15" s="15">
        <v>0</v>
      </c>
      <c r="K15" s="15">
        <v>0</v>
      </c>
      <c r="L15" s="15">
        <v>0</v>
      </c>
      <c r="M15" s="16">
        <f t="shared" si="0"/>
        <v>1</v>
      </c>
      <c r="N15" s="55"/>
      <c r="O15" s="56"/>
      <c r="R15" s="55">
        <f>VLOOKUP(A15,'[16]Mail Stop Modified'!$A18:$K1167,10,FALSE)</f>
        <v>1</v>
      </c>
      <c r="S15" s="55" t="str">
        <f>VLOOKUP(A15,'[16]Mail Stop Modified'!$A18:$K1167,11,FALSE)</f>
        <v/>
      </c>
      <c r="T15" s="17">
        <f t="shared" si="2"/>
        <v>0</v>
      </c>
      <c r="U15" t="e">
        <f>IF(S15=#REF!,0,1)</f>
        <v>#REF!</v>
      </c>
      <c r="Y15" s="14">
        <v>1</v>
      </c>
      <c r="Z15" s="15"/>
      <c r="AA15" s="15"/>
      <c r="AB15" s="15"/>
      <c r="AC15" s="78"/>
      <c r="AD15" s="90"/>
    </row>
    <row r="16" spans="1:30" s="17" customFormat="1" ht="15" customHeight="1" x14ac:dyDescent="0.3">
      <c r="A16" s="10">
        <v>5118</v>
      </c>
      <c r="B16" s="11" t="s">
        <v>134</v>
      </c>
      <c r="C16" s="12" t="s">
        <v>151</v>
      </c>
      <c r="D16" s="13" t="s">
        <v>832</v>
      </c>
      <c r="E16" s="13" t="s">
        <v>123</v>
      </c>
      <c r="F16" s="13" t="s">
        <v>1158</v>
      </c>
      <c r="G16" s="13" t="s">
        <v>1159</v>
      </c>
      <c r="H16" s="13"/>
      <c r="I16" s="14">
        <v>1</v>
      </c>
      <c r="J16" s="15">
        <v>0</v>
      </c>
      <c r="K16" s="15">
        <v>0</v>
      </c>
      <c r="L16" s="15">
        <v>0</v>
      </c>
      <c r="M16" s="16">
        <f t="shared" si="0"/>
        <v>1</v>
      </c>
      <c r="N16" s="55"/>
      <c r="O16" s="56"/>
      <c r="R16" s="55">
        <f>VLOOKUP(A16,'[16]Mail Stop Modified'!$A19:$K1168,10,FALSE)</f>
        <v>1</v>
      </c>
      <c r="S16" s="55" t="str">
        <f>VLOOKUP(A16,'[16]Mail Stop Modified'!$A19:$K1168,11,FALSE)</f>
        <v/>
      </c>
      <c r="T16" s="17">
        <f t="shared" si="2"/>
        <v>0</v>
      </c>
      <c r="U16" t="e">
        <f>IF(S16=#REF!,0,1)</f>
        <v>#REF!</v>
      </c>
      <c r="Y16" s="14">
        <v>1</v>
      </c>
      <c r="Z16" s="15"/>
      <c r="AA16" s="15"/>
      <c r="AB16" s="15"/>
      <c r="AC16" s="78"/>
      <c r="AD16" s="90"/>
    </row>
    <row r="17" spans="1:30" s="17" customFormat="1" ht="15" customHeight="1" x14ac:dyDescent="0.3">
      <c r="A17" s="10">
        <v>5119</v>
      </c>
      <c r="B17" s="11" t="s">
        <v>592</v>
      </c>
      <c r="C17" s="12" t="s">
        <v>131</v>
      </c>
      <c r="D17" s="13" t="s">
        <v>591</v>
      </c>
      <c r="E17" s="13" t="s">
        <v>123</v>
      </c>
      <c r="F17" s="13" t="s">
        <v>1156</v>
      </c>
      <c r="G17" s="13" t="s">
        <v>1157</v>
      </c>
      <c r="H17" s="13"/>
      <c r="I17" s="14">
        <v>1</v>
      </c>
      <c r="J17" s="15"/>
      <c r="K17" s="15"/>
      <c r="L17" s="15"/>
      <c r="M17" s="16">
        <f t="shared" si="0"/>
        <v>1</v>
      </c>
      <c r="N17" s="55"/>
      <c r="O17" s="56"/>
      <c r="R17" s="55">
        <f>VLOOKUP(A17,'[16]Mail Stop Modified'!$A20:$K1169,10,FALSE)</f>
        <v>1</v>
      </c>
      <c r="S17" s="55">
        <f>VLOOKUP(A17,'[16]Mail Stop Modified'!$A20:$K1169,11,FALSE)</f>
        <v>0</v>
      </c>
      <c r="T17" s="17">
        <f t="shared" si="2"/>
        <v>0</v>
      </c>
      <c r="U17" t="e">
        <f>IF(S17=#REF!,0,1)</f>
        <v>#REF!</v>
      </c>
      <c r="Y17" s="14">
        <v>1</v>
      </c>
      <c r="Z17" s="15"/>
      <c r="AA17" s="15"/>
      <c r="AB17" s="15"/>
      <c r="AC17" s="78"/>
      <c r="AD17" s="90"/>
    </row>
    <row r="18" spans="1:30" s="17" customFormat="1" ht="15" customHeight="1" x14ac:dyDescent="0.3">
      <c r="A18" s="10">
        <v>5120</v>
      </c>
      <c r="B18" s="11" t="s">
        <v>135</v>
      </c>
      <c r="C18" s="12" t="s">
        <v>131</v>
      </c>
      <c r="D18" s="13" t="s">
        <v>136</v>
      </c>
      <c r="E18" s="13" t="s">
        <v>123</v>
      </c>
      <c r="F18" s="13" t="s">
        <v>1509</v>
      </c>
      <c r="G18" s="13" t="s">
        <v>1510</v>
      </c>
      <c r="H18" s="13"/>
      <c r="I18" s="14">
        <v>1</v>
      </c>
      <c r="J18" s="15">
        <v>0</v>
      </c>
      <c r="K18" s="15">
        <v>0</v>
      </c>
      <c r="L18" s="15">
        <v>0</v>
      </c>
      <c r="M18" s="16">
        <f t="shared" si="0"/>
        <v>1</v>
      </c>
      <c r="N18" s="55"/>
      <c r="O18" s="56"/>
      <c r="R18" s="55">
        <f>VLOOKUP(A18,'[16]Mail Stop Modified'!$A22:$K1171,10,FALSE)</f>
        <v>1</v>
      </c>
      <c r="S18" s="55" t="str">
        <f>VLOOKUP(A18,'[16]Mail Stop Modified'!$A22:$K1171,11,FALSE)</f>
        <v/>
      </c>
      <c r="T18" s="17">
        <f t="shared" si="2"/>
        <v>0</v>
      </c>
      <c r="U18" t="e">
        <f>IF(S18=#REF!,0,1)</f>
        <v>#REF!</v>
      </c>
      <c r="Y18" s="14">
        <v>1</v>
      </c>
      <c r="Z18" s="15"/>
      <c r="AA18" s="15"/>
      <c r="AB18" s="15"/>
      <c r="AC18" s="78"/>
      <c r="AD18" s="90"/>
    </row>
    <row r="19" spans="1:30" s="17" customFormat="1" ht="15" customHeight="1" x14ac:dyDescent="0.3">
      <c r="A19" s="10">
        <v>5121</v>
      </c>
      <c r="B19" s="11" t="s">
        <v>137</v>
      </c>
      <c r="C19" s="12" t="s">
        <v>131</v>
      </c>
      <c r="D19" s="13" t="s">
        <v>833</v>
      </c>
      <c r="E19" s="13" t="s">
        <v>123</v>
      </c>
      <c r="F19" s="13" t="s">
        <v>1156</v>
      </c>
      <c r="G19" s="13" t="s">
        <v>1157</v>
      </c>
      <c r="H19" s="13"/>
      <c r="I19" s="14">
        <v>1</v>
      </c>
      <c r="J19" s="15">
        <v>0</v>
      </c>
      <c r="K19" s="15">
        <v>0</v>
      </c>
      <c r="L19" s="15">
        <v>0</v>
      </c>
      <c r="M19" s="16">
        <f t="shared" si="0"/>
        <v>1</v>
      </c>
      <c r="N19" s="55"/>
      <c r="O19" s="56"/>
      <c r="R19" s="55">
        <f>VLOOKUP(A19,'[16]Mail Stop Modified'!$A4:$K1172,10,FALSE)</f>
        <v>1</v>
      </c>
      <c r="S19" s="55" t="str">
        <f>VLOOKUP(A19,'[16]Mail Stop Modified'!$A4:$K1172,11,FALSE)</f>
        <v/>
      </c>
      <c r="T19" s="17">
        <f t="shared" si="2"/>
        <v>0</v>
      </c>
      <c r="U19" t="e">
        <f>IF(S19=#REF!,0,1)</f>
        <v>#REF!</v>
      </c>
      <c r="Y19" s="14">
        <v>1</v>
      </c>
      <c r="Z19" s="15"/>
      <c r="AA19" s="15"/>
      <c r="AB19" s="15"/>
      <c r="AC19" s="78"/>
      <c r="AD19" s="90"/>
    </row>
    <row r="20" spans="1:30" s="17" customFormat="1" ht="15" customHeight="1" x14ac:dyDescent="0.3">
      <c r="A20" s="10">
        <v>5123</v>
      </c>
      <c r="B20" s="11" t="s">
        <v>138</v>
      </c>
      <c r="C20" s="12" t="s">
        <v>574</v>
      </c>
      <c r="D20" s="13" t="s">
        <v>834</v>
      </c>
      <c r="E20" s="13" t="s">
        <v>123</v>
      </c>
      <c r="F20" s="13" t="s">
        <v>1284</v>
      </c>
      <c r="G20" s="13" t="s">
        <v>1285</v>
      </c>
      <c r="H20" s="13"/>
      <c r="I20" s="14">
        <v>1</v>
      </c>
      <c r="J20" s="15">
        <v>0</v>
      </c>
      <c r="K20" s="15">
        <v>0</v>
      </c>
      <c r="L20" s="15">
        <v>0</v>
      </c>
      <c r="M20" s="16">
        <f t="shared" si="0"/>
        <v>1</v>
      </c>
      <c r="N20" s="55"/>
      <c r="O20" s="56"/>
      <c r="R20" s="55">
        <f>VLOOKUP(A20,'[16]Mail Stop Modified'!$A6:$K1174,10,FALSE)</f>
        <v>1</v>
      </c>
      <c r="S20" s="55" t="str">
        <f>VLOOKUP(A20,'[16]Mail Stop Modified'!$A6:$K1174,11,FALSE)</f>
        <v/>
      </c>
      <c r="T20" s="17">
        <f t="shared" si="2"/>
        <v>0</v>
      </c>
      <c r="U20" t="e">
        <f>IF(S20=#REF!,0,1)</f>
        <v>#REF!</v>
      </c>
      <c r="Y20" s="14">
        <v>1</v>
      </c>
      <c r="Z20" s="15"/>
      <c r="AA20" s="15"/>
      <c r="AB20" s="15"/>
      <c r="AC20" s="78"/>
      <c r="AD20" s="90"/>
    </row>
    <row r="21" spans="1:30" s="17" customFormat="1" ht="15" customHeight="1" x14ac:dyDescent="0.3">
      <c r="A21" s="10">
        <v>5124</v>
      </c>
      <c r="B21" s="11" t="s">
        <v>139</v>
      </c>
      <c r="C21" s="12" t="s">
        <v>1130</v>
      </c>
      <c r="D21" s="13" t="s">
        <v>140</v>
      </c>
      <c r="E21" s="13" t="s">
        <v>123</v>
      </c>
      <c r="F21" s="13" t="s">
        <v>1145</v>
      </c>
      <c r="G21" s="13" t="s">
        <v>1148</v>
      </c>
      <c r="H21" s="120" t="s">
        <v>1149</v>
      </c>
      <c r="I21" s="14">
        <v>1</v>
      </c>
      <c r="J21" s="15">
        <v>0</v>
      </c>
      <c r="K21" s="15">
        <v>0</v>
      </c>
      <c r="L21" s="15">
        <v>0</v>
      </c>
      <c r="M21" s="16">
        <f t="shared" si="0"/>
        <v>1</v>
      </c>
      <c r="N21" s="55"/>
      <c r="O21" s="56"/>
      <c r="R21" s="55">
        <f>VLOOKUP(A21,'[16]Mail Stop Modified'!$A7:$K1175,10,FALSE)</f>
        <v>1</v>
      </c>
      <c r="S21" s="55" t="str">
        <f>VLOOKUP(A21,'[16]Mail Stop Modified'!$A7:$K1175,11,FALSE)</f>
        <v/>
      </c>
      <c r="T21" s="17">
        <f t="shared" si="2"/>
        <v>0</v>
      </c>
      <c r="U21" t="e">
        <f>IF(S21=#REF!,0,1)</f>
        <v>#REF!</v>
      </c>
      <c r="Y21" s="14">
        <v>1</v>
      </c>
      <c r="Z21" s="15"/>
      <c r="AA21" s="15"/>
      <c r="AB21" s="15"/>
      <c r="AC21" s="78"/>
      <c r="AD21" s="90"/>
    </row>
    <row r="22" spans="1:30" s="17" customFormat="1" ht="15" customHeight="1" x14ac:dyDescent="0.3">
      <c r="A22" s="10">
        <v>5125</v>
      </c>
      <c r="B22" s="11" t="s">
        <v>141</v>
      </c>
      <c r="C22" s="12" t="s">
        <v>1130</v>
      </c>
      <c r="D22" s="13" t="s">
        <v>835</v>
      </c>
      <c r="E22" s="13" t="s">
        <v>123</v>
      </c>
      <c r="F22" s="13" t="s">
        <v>1145</v>
      </c>
      <c r="G22" s="13" t="s">
        <v>1148</v>
      </c>
      <c r="H22" s="120" t="s">
        <v>1149</v>
      </c>
      <c r="I22" s="14">
        <v>1</v>
      </c>
      <c r="J22" s="15">
        <v>0</v>
      </c>
      <c r="K22" s="15">
        <v>0</v>
      </c>
      <c r="L22" s="15">
        <v>0</v>
      </c>
      <c r="M22" s="16">
        <f t="shared" si="0"/>
        <v>1</v>
      </c>
      <c r="N22" s="55"/>
      <c r="O22" s="56"/>
      <c r="R22" s="55">
        <f>VLOOKUP(A22,'[16]Mail Stop Modified'!$A8:$K1176,10,FALSE)</f>
        <v>1</v>
      </c>
      <c r="S22" s="55" t="str">
        <f>VLOOKUP(A22,'[16]Mail Stop Modified'!$A8:$K1176,11,FALSE)</f>
        <v/>
      </c>
      <c r="T22" s="17">
        <f t="shared" si="2"/>
        <v>0</v>
      </c>
      <c r="U22" t="e">
        <f>IF(S22=#REF!,0,1)</f>
        <v>#REF!</v>
      </c>
      <c r="Y22" s="14">
        <v>1</v>
      </c>
      <c r="Z22" s="15"/>
      <c r="AA22" s="15"/>
      <c r="AB22" s="15"/>
      <c r="AC22" s="78"/>
      <c r="AD22" s="90"/>
    </row>
    <row r="23" spans="1:30" s="17" customFormat="1" ht="15" customHeight="1" x14ac:dyDescent="0.3">
      <c r="A23" s="10">
        <v>5126</v>
      </c>
      <c r="B23" s="11" t="s">
        <v>142</v>
      </c>
      <c r="C23" s="12" t="s">
        <v>1130</v>
      </c>
      <c r="D23" s="13" t="s">
        <v>836</v>
      </c>
      <c r="E23" s="13" t="s">
        <v>123</v>
      </c>
      <c r="F23" s="13" t="s">
        <v>1145</v>
      </c>
      <c r="G23" s="13" t="s">
        <v>1148</v>
      </c>
      <c r="H23" s="120" t="s">
        <v>1149</v>
      </c>
      <c r="I23" s="14">
        <v>1</v>
      </c>
      <c r="J23" s="15">
        <v>0</v>
      </c>
      <c r="K23" s="15">
        <v>0</v>
      </c>
      <c r="L23" s="15">
        <v>0</v>
      </c>
      <c r="M23" s="16">
        <f t="shared" si="0"/>
        <v>1</v>
      </c>
      <c r="N23" s="55"/>
      <c r="O23" s="56"/>
      <c r="R23" s="55">
        <f>VLOOKUP(A23,'[16]Mail Stop Modified'!$A9:$K1177,10,FALSE)</f>
        <v>1</v>
      </c>
      <c r="S23" s="55" t="str">
        <f>VLOOKUP(A23,'[16]Mail Stop Modified'!$A9:$K1177,11,FALSE)</f>
        <v/>
      </c>
      <c r="T23" s="17">
        <f t="shared" si="2"/>
        <v>0</v>
      </c>
      <c r="U23" t="e">
        <f>IF(S23=#REF!,0,1)</f>
        <v>#REF!</v>
      </c>
      <c r="Y23" s="14">
        <v>1</v>
      </c>
      <c r="Z23" s="15"/>
      <c r="AA23" s="15"/>
      <c r="AB23" s="15"/>
      <c r="AC23" s="78"/>
      <c r="AD23" s="90"/>
    </row>
    <row r="24" spans="1:30" s="17" customFormat="1" ht="15" customHeight="1" x14ac:dyDescent="0.3">
      <c r="A24" s="23">
        <v>5127</v>
      </c>
      <c r="B24" s="11" t="s">
        <v>143</v>
      </c>
      <c r="C24" s="12" t="s">
        <v>574</v>
      </c>
      <c r="D24" s="13" t="s">
        <v>144</v>
      </c>
      <c r="E24" s="13" t="s">
        <v>123</v>
      </c>
      <c r="F24" s="13" t="s">
        <v>1284</v>
      </c>
      <c r="G24" s="13" t="s">
        <v>1285</v>
      </c>
      <c r="H24" s="13"/>
      <c r="I24" s="14">
        <v>1</v>
      </c>
      <c r="J24" s="15">
        <v>0</v>
      </c>
      <c r="K24" s="15">
        <v>0</v>
      </c>
      <c r="L24" s="15">
        <v>0</v>
      </c>
      <c r="M24" s="16">
        <f t="shared" si="0"/>
        <v>1</v>
      </c>
      <c r="N24" s="55"/>
      <c r="O24" s="56"/>
      <c r="R24" s="55">
        <f>VLOOKUP(A24,'[16]Mail Stop Modified'!$A10:$K1178,10,FALSE)</f>
        <v>1</v>
      </c>
      <c r="S24" s="55" t="str">
        <f>VLOOKUP(A24,'[16]Mail Stop Modified'!$A10:$K1178,11,FALSE)</f>
        <v/>
      </c>
      <c r="T24" s="17">
        <f t="shared" si="2"/>
        <v>0</v>
      </c>
      <c r="U24" t="e">
        <f>IF(S24=#REF!,0,1)</f>
        <v>#REF!</v>
      </c>
      <c r="Y24" s="14">
        <v>1</v>
      </c>
      <c r="Z24" s="15"/>
      <c r="AA24" s="15"/>
      <c r="AB24" s="15"/>
      <c r="AC24" s="78"/>
      <c r="AD24" s="90"/>
    </row>
    <row r="25" spans="1:30" s="20" customFormat="1" ht="15" customHeight="1" x14ac:dyDescent="0.3">
      <c r="A25" s="10">
        <v>5128</v>
      </c>
      <c r="B25" s="11" t="s">
        <v>145</v>
      </c>
      <c r="C25" s="12" t="s">
        <v>131</v>
      </c>
      <c r="D25" s="13" t="s">
        <v>146</v>
      </c>
      <c r="E25" s="13" t="s">
        <v>123</v>
      </c>
      <c r="F25" s="13" t="s">
        <v>1156</v>
      </c>
      <c r="G25" s="13" t="s">
        <v>1157</v>
      </c>
      <c r="H25" s="13"/>
      <c r="I25" s="14">
        <v>1</v>
      </c>
      <c r="J25" s="15">
        <v>0</v>
      </c>
      <c r="K25" s="15">
        <v>0</v>
      </c>
      <c r="L25" s="15">
        <v>0</v>
      </c>
      <c r="M25" s="16">
        <f t="shared" si="0"/>
        <v>1</v>
      </c>
      <c r="N25" s="55"/>
      <c r="O25" s="56"/>
      <c r="P25" s="17"/>
      <c r="Q25" s="17"/>
      <c r="R25" s="55">
        <f>VLOOKUP(A25,'[16]Mail Stop Modified'!$A11:$K1179,10,FALSE)</f>
        <v>1</v>
      </c>
      <c r="S25" s="55" t="str">
        <f>VLOOKUP(A25,'[16]Mail Stop Modified'!$A11:$K1179,11,FALSE)</f>
        <v/>
      </c>
      <c r="T25" s="17">
        <f t="shared" si="2"/>
        <v>0</v>
      </c>
      <c r="U25" t="e">
        <f>IF(S25=#REF!,0,1)</f>
        <v>#REF!</v>
      </c>
      <c r="Y25" s="14">
        <v>1</v>
      </c>
      <c r="Z25" s="15"/>
      <c r="AA25" s="15"/>
      <c r="AB25" s="15"/>
      <c r="AC25" s="80"/>
      <c r="AD25" s="92"/>
    </row>
    <row r="26" spans="1:30" s="17" customFormat="1" ht="15" customHeight="1" x14ac:dyDescent="0.3">
      <c r="A26" s="10">
        <v>5129</v>
      </c>
      <c r="B26" s="11" t="s">
        <v>147</v>
      </c>
      <c r="C26" s="12" t="s">
        <v>131</v>
      </c>
      <c r="D26" s="13" t="s">
        <v>837</v>
      </c>
      <c r="E26" s="13" t="s">
        <v>123</v>
      </c>
      <c r="F26" s="13" t="s">
        <v>1156</v>
      </c>
      <c r="G26" s="13" t="s">
        <v>1157</v>
      </c>
      <c r="H26" s="13"/>
      <c r="I26" s="14">
        <v>1</v>
      </c>
      <c r="J26" s="15">
        <v>0</v>
      </c>
      <c r="K26" s="15">
        <v>0</v>
      </c>
      <c r="L26" s="15">
        <v>0</v>
      </c>
      <c r="M26" s="16">
        <f t="shared" si="0"/>
        <v>1</v>
      </c>
      <c r="N26" s="55"/>
      <c r="O26" s="56"/>
      <c r="R26" s="55">
        <f>VLOOKUP(A26,'[16]Mail Stop Modified'!$A13:$K1181,10,FALSE)</f>
        <v>1</v>
      </c>
      <c r="S26" s="55">
        <f>VLOOKUP(A26,'[16]Mail Stop Modified'!$A13:$K1181,11,FALSE)</f>
        <v>0</v>
      </c>
      <c r="T26" s="17">
        <f t="shared" si="2"/>
        <v>0</v>
      </c>
      <c r="U26" t="e">
        <f>IF(S26=#REF!,0,1)</f>
        <v>#REF!</v>
      </c>
      <c r="Y26" s="14">
        <v>1</v>
      </c>
      <c r="Z26" s="15"/>
      <c r="AA26" s="15"/>
      <c r="AB26" s="15"/>
      <c r="AC26" s="78"/>
      <c r="AD26" s="90"/>
    </row>
    <row r="27" spans="1:30" s="17" customFormat="1" ht="15" customHeight="1" x14ac:dyDescent="0.3">
      <c r="A27" s="10">
        <v>5130</v>
      </c>
      <c r="B27" s="11" t="s">
        <v>148</v>
      </c>
      <c r="C27" s="12" t="s">
        <v>151</v>
      </c>
      <c r="D27" s="13" t="s">
        <v>149</v>
      </c>
      <c r="E27" s="13" t="s">
        <v>123</v>
      </c>
      <c r="F27" s="13" t="s">
        <v>1509</v>
      </c>
      <c r="G27" s="13" t="s">
        <v>1510</v>
      </c>
      <c r="H27" s="13"/>
      <c r="I27" s="14">
        <v>1</v>
      </c>
      <c r="J27" s="15">
        <v>0</v>
      </c>
      <c r="K27" s="15">
        <v>0</v>
      </c>
      <c r="L27" s="15">
        <v>0</v>
      </c>
      <c r="M27" s="16">
        <f t="shared" si="0"/>
        <v>1</v>
      </c>
      <c r="N27" s="55"/>
      <c r="O27" s="56"/>
      <c r="R27" s="55">
        <f>VLOOKUP(A27,'[16]Mail Stop Modified'!$A14:$K1182,10,FALSE)</f>
        <v>1</v>
      </c>
      <c r="S27" s="55" t="str">
        <f>VLOOKUP(A27,'[16]Mail Stop Modified'!$A14:$K1182,11,FALSE)</f>
        <v/>
      </c>
      <c r="T27" s="17">
        <f t="shared" si="2"/>
        <v>0</v>
      </c>
      <c r="U27" t="e">
        <f>IF(S27=#REF!,0,1)</f>
        <v>#REF!</v>
      </c>
      <c r="Y27" s="14">
        <v>1</v>
      </c>
      <c r="Z27" s="15"/>
      <c r="AA27" s="15"/>
      <c r="AB27" s="15"/>
      <c r="AC27" s="78"/>
      <c r="AD27" s="90"/>
    </row>
    <row r="28" spans="1:30" s="17" customFormat="1" ht="15" customHeight="1" x14ac:dyDescent="0.3">
      <c r="A28" s="10">
        <v>5131</v>
      </c>
      <c r="B28" s="11" t="s">
        <v>593</v>
      </c>
      <c r="C28" s="12" t="s">
        <v>151</v>
      </c>
      <c r="D28" s="13" t="s">
        <v>838</v>
      </c>
      <c r="E28" s="13" t="s">
        <v>123</v>
      </c>
      <c r="F28" s="13" t="s">
        <v>1509</v>
      </c>
      <c r="G28" s="13" t="s">
        <v>1510</v>
      </c>
      <c r="H28" s="13"/>
      <c r="I28" s="14">
        <v>1</v>
      </c>
      <c r="J28" s="15"/>
      <c r="K28" s="15"/>
      <c r="L28" s="15"/>
      <c r="M28" s="16">
        <f t="shared" si="0"/>
        <v>1</v>
      </c>
      <c r="N28" s="55"/>
      <c r="O28" s="56"/>
      <c r="R28" s="55">
        <f>VLOOKUP(A28,'[16]Mail Stop Modified'!$A15:$K1183,10,FALSE)</f>
        <v>1</v>
      </c>
      <c r="S28" s="55">
        <f>VLOOKUP(A28,'[16]Mail Stop Modified'!$A15:$K1183,11,FALSE)</f>
        <v>0</v>
      </c>
      <c r="T28" s="17">
        <f t="shared" si="2"/>
        <v>0</v>
      </c>
      <c r="U28" t="e">
        <f>IF(S28=#REF!,0,1)</f>
        <v>#REF!</v>
      </c>
      <c r="Y28" s="14">
        <v>1</v>
      </c>
      <c r="Z28" s="15"/>
      <c r="AA28" s="15"/>
      <c r="AB28" s="15"/>
      <c r="AC28" s="78"/>
      <c r="AD28" s="90"/>
    </row>
    <row r="29" spans="1:30" s="17" customFormat="1" ht="15" customHeight="1" x14ac:dyDescent="0.3">
      <c r="A29" s="10">
        <v>5133</v>
      </c>
      <c r="B29" s="11" t="s">
        <v>595</v>
      </c>
      <c r="C29" s="12" t="s">
        <v>574</v>
      </c>
      <c r="D29" s="13" t="s">
        <v>839</v>
      </c>
      <c r="E29" s="13" t="s">
        <v>123</v>
      </c>
      <c r="F29" s="13" t="s">
        <v>1284</v>
      </c>
      <c r="G29" s="13" t="s">
        <v>1285</v>
      </c>
      <c r="H29" s="13"/>
      <c r="I29" s="14">
        <v>1</v>
      </c>
      <c r="J29" s="15"/>
      <c r="K29" s="15"/>
      <c r="L29" s="15"/>
      <c r="M29" s="16">
        <f t="shared" si="0"/>
        <v>1</v>
      </c>
      <c r="N29" s="55"/>
      <c r="O29" s="56"/>
      <c r="R29" s="55">
        <f>VLOOKUP(A29,'[16]Mail Stop Modified'!$A17:$K1185,10,FALSE)</f>
        <v>1</v>
      </c>
      <c r="S29" s="55">
        <f>VLOOKUP(A29,'[16]Mail Stop Modified'!$A17:$K1185,11,FALSE)</f>
        <v>0</v>
      </c>
      <c r="T29" s="17">
        <f t="shared" si="2"/>
        <v>0</v>
      </c>
      <c r="U29" t="e">
        <f>IF(S29=#REF!,0,1)</f>
        <v>#REF!</v>
      </c>
      <c r="Y29" s="14">
        <v>1</v>
      </c>
      <c r="Z29" s="15"/>
      <c r="AA29" s="15"/>
      <c r="AB29" s="15"/>
      <c r="AC29" s="78"/>
      <c r="AD29" s="90"/>
    </row>
    <row r="30" spans="1:30" s="17" customFormat="1" ht="27" customHeight="1" x14ac:dyDescent="0.3">
      <c r="A30" s="10">
        <v>5134</v>
      </c>
      <c r="B30" s="146" t="s">
        <v>1110</v>
      </c>
      <c r="C30" s="12" t="s">
        <v>1131</v>
      </c>
      <c r="D30" s="13" t="s">
        <v>1108</v>
      </c>
      <c r="E30" s="13" t="s">
        <v>123</v>
      </c>
      <c r="F30" s="13" t="s">
        <v>1160</v>
      </c>
      <c r="G30" s="13" t="s">
        <v>1161</v>
      </c>
      <c r="H30" s="13"/>
      <c r="I30" s="14">
        <v>1</v>
      </c>
      <c r="J30" s="15"/>
      <c r="K30" s="15"/>
      <c r="L30" s="15"/>
      <c r="M30" s="16">
        <f t="shared" si="0"/>
        <v>1</v>
      </c>
      <c r="N30" s="117" t="s">
        <v>1109</v>
      </c>
      <c r="O30" s="56"/>
      <c r="R30" s="55"/>
      <c r="S30" s="55"/>
      <c r="U30"/>
      <c r="Y30" s="14"/>
      <c r="Z30" s="15"/>
      <c r="AA30" s="15"/>
      <c r="AB30" s="15"/>
      <c r="AC30" s="78"/>
      <c r="AD30" s="90"/>
    </row>
    <row r="31" spans="1:30" s="17" customFormat="1" ht="15" customHeight="1" x14ac:dyDescent="0.3">
      <c r="A31" s="10">
        <v>5135</v>
      </c>
      <c r="B31" s="11" t="s">
        <v>150</v>
      </c>
      <c r="C31" s="12" t="s">
        <v>151</v>
      </c>
      <c r="D31" s="13" t="s">
        <v>152</v>
      </c>
      <c r="E31" s="13" t="s">
        <v>123</v>
      </c>
      <c r="F31" s="13" t="s">
        <v>1509</v>
      </c>
      <c r="G31" s="13" t="s">
        <v>1510</v>
      </c>
      <c r="H31" s="13"/>
      <c r="I31" s="14">
        <v>1</v>
      </c>
      <c r="J31" s="15">
        <v>0</v>
      </c>
      <c r="K31" s="15">
        <v>0</v>
      </c>
      <c r="L31" s="15">
        <v>0</v>
      </c>
      <c r="M31" s="16">
        <f t="shared" si="0"/>
        <v>1</v>
      </c>
      <c r="N31" s="55"/>
      <c r="O31" s="56"/>
      <c r="R31" s="55">
        <f>VLOOKUP(A31,'[16]Mail Stop Modified'!$A18:$K1186,10,FALSE)</f>
        <v>1</v>
      </c>
      <c r="S31" s="55" t="str">
        <f>VLOOKUP(A31,'[16]Mail Stop Modified'!$A18:$K1186,11,FALSE)</f>
        <v/>
      </c>
      <c r="T31" s="17">
        <f t="shared" si="2"/>
        <v>0</v>
      </c>
      <c r="U31" t="e">
        <f>IF(S31=#REF!,0,1)</f>
        <v>#REF!</v>
      </c>
      <c r="Y31" s="14">
        <v>1</v>
      </c>
      <c r="Z31" s="15"/>
      <c r="AA31" s="15"/>
      <c r="AB31" s="15"/>
      <c r="AC31" s="78"/>
      <c r="AD31" s="90"/>
    </row>
    <row r="32" spans="1:30" s="17" customFormat="1" ht="15" customHeight="1" x14ac:dyDescent="0.3">
      <c r="A32" s="10">
        <v>5140</v>
      </c>
      <c r="B32" s="11" t="s">
        <v>153</v>
      </c>
      <c r="C32" s="12" t="s">
        <v>1132</v>
      </c>
      <c r="D32" s="13">
        <v>125</v>
      </c>
      <c r="E32" s="13" t="s">
        <v>123</v>
      </c>
      <c r="F32" s="13" t="s">
        <v>1379</v>
      </c>
      <c r="G32" s="13" t="s">
        <v>1380</v>
      </c>
      <c r="H32" s="13"/>
      <c r="I32" s="14">
        <v>1</v>
      </c>
      <c r="J32" s="15">
        <v>0</v>
      </c>
      <c r="K32" s="15">
        <v>0</v>
      </c>
      <c r="L32" s="15">
        <v>0</v>
      </c>
      <c r="M32" s="16">
        <f t="shared" si="0"/>
        <v>1</v>
      </c>
      <c r="N32" s="55"/>
      <c r="O32" s="56"/>
      <c r="R32" s="55">
        <f>VLOOKUP(A32,'[16]Mail Stop Modified'!$A19:$K1187,10,FALSE)</f>
        <v>1</v>
      </c>
      <c r="S32" s="55" t="str">
        <f>VLOOKUP(A32,'[16]Mail Stop Modified'!$A19:$K1187,11,FALSE)</f>
        <v/>
      </c>
      <c r="T32" s="17">
        <f t="shared" si="2"/>
        <v>0</v>
      </c>
      <c r="U32" t="e">
        <f>IF(S32=#REF!,0,1)</f>
        <v>#REF!</v>
      </c>
      <c r="Y32" s="14">
        <v>1</v>
      </c>
      <c r="Z32" s="15"/>
      <c r="AA32" s="15"/>
      <c r="AB32" s="15"/>
      <c r="AC32" s="78"/>
      <c r="AD32" s="90"/>
    </row>
    <row r="33" spans="1:30" s="17" customFormat="1" ht="15" customHeight="1" x14ac:dyDescent="0.3">
      <c r="A33" s="10">
        <v>5141</v>
      </c>
      <c r="B33" s="11" t="s">
        <v>596</v>
      </c>
      <c r="C33" s="12" t="s">
        <v>1132</v>
      </c>
      <c r="D33" s="13">
        <v>128</v>
      </c>
      <c r="E33" s="13" t="s">
        <v>123</v>
      </c>
      <c r="F33" s="13" t="s">
        <v>1381</v>
      </c>
      <c r="G33" s="13" t="s">
        <v>1382</v>
      </c>
      <c r="H33" s="13"/>
      <c r="I33" s="14">
        <v>1</v>
      </c>
      <c r="J33" s="15"/>
      <c r="K33" s="15"/>
      <c r="L33" s="15"/>
      <c r="M33" s="16">
        <f t="shared" si="0"/>
        <v>1</v>
      </c>
      <c r="N33" s="55"/>
      <c r="O33" s="56"/>
      <c r="R33" s="55">
        <f>VLOOKUP(A33,'[16]Mail Stop Modified'!$A20:$K1188,10,FALSE)</f>
        <v>1</v>
      </c>
      <c r="S33" s="55">
        <f>VLOOKUP(A33,'[16]Mail Stop Modified'!$A20:$K1188,11,FALSE)</f>
        <v>0</v>
      </c>
      <c r="T33" s="17">
        <f t="shared" si="2"/>
        <v>0</v>
      </c>
      <c r="U33" t="e">
        <f>IF(S33=#REF!,0,1)</f>
        <v>#REF!</v>
      </c>
      <c r="Y33" s="14">
        <v>1</v>
      </c>
      <c r="Z33" s="15"/>
      <c r="AA33" s="15"/>
      <c r="AB33" s="15"/>
      <c r="AC33" s="78"/>
      <c r="AD33" s="90"/>
    </row>
    <row r="34" spans="1:30" s="17" customFormat="1" ht="15" customHeight="1" x14ac:dyDescent="0.3">
      <c r="A34" s="10">
        <v>5148</v>
      </c>
      <c r="B34" s="11" t="s">
        <v>154</v>
      </c>
      <c r="C34" s="12" t="s">
        <v>1132</v>
      </c>
      <c r="D34" s="13">
        <v>1215</v>
      </c>
      <c r="E34" s="13" t="s">
        <v>123</v>
      </c>
      <c r="F34" s="13" t="s">
        <v>1501</v>
      </c>
      <c r="G34" s="13" t="s">
        <v>1502</v>
      </c>
      <c r="H34" s="13"/>
      <c r="I34" s="14">
        <v>1</v>
      </c>
      <c r="J34" s="15">
        <v>0</v>
      </c>
      <c r="K34" s="15">
        <v>0</v>
      </c>
      <c r="L34" s="15">
        <v>0</v>
      </c>
      <c r="M34" s="16">
        <f t="shared" si="0"/>
        <v>1</v>
      </c>
      <c r="N34" s="55"/>
      <c r="O34" s="56"/>
      <c r="R34" s="55">
        <f>VLOOKUP(A34,'[16]Mail Stop Modified'!$A21:$K1189,10,FALSE)</f>
        <v>1</v>
      </c>
      <c r="S34" s="55" t="str">
        <f>VLOOKUP(A34,'[16]Mail Stop Modified'!$A21:$K1189,11,FALSE)</f>
        <v/>
      </c>
      <c r="T34" s="17">
        <f t="shared" si="2"/>
        <v>0</v>
      </c>
      <c r="U34" t="e">
        <f>IF(S34=#REF!,0,1)</f>
        <v>#REF!</v>
      </c>
      <c r="Y34" s="14">
        <v>1</v>
      </c>
      <c r="Z34" s="15"/>
      <c r="AA34" s="15"/>
      <c r="AB34" s="15"/>
      <c r="AC34" s="78"/>
      <c r="AD34" s="90"/>
    </row>
    <row r="35" spans="1:30" s="17" customFormat="1" ht="15" customHeight="1" x14ac:dyDescent="0.3">
      <c r="A35" s="10">
        <v>5151</v>
      </c>
      <c r="B35" s="11" t="s">
        <v>155</v>
      </c>
      <c r="C35" s="12" t="s">
        <v>1132</v>
      </c>
      <c r="D35" s="13">
        <v>1136</v>
      </c>
      <c r="E35" s="13" t="s">
        <v>123</v>
      </c>
      <c r="F35" s="13" t="s">
        <v>1509</v>
      </c>
      <c r="G35" s="13"/>
      <c r="H35" s="13"/>
      <c r="I35" s="14">
        <v>1</v>
      </c>
      <c r="J35" s="15">
        <v>0</v>
      </c>
      <c r="K35" s="15">
        <v>0</v>
      </c>
      <c r="L35" s="15">
        <v>0</v>
      </c>
      <c r="M35" s="16">
        <f t="shared" ref="M35:M76" si="3">SUM(I35:L35)</f>
        <v>1</v>
      </c>
      <c r="N35" s="55"/>
      <c r="O35" s="56"/>
      <c r="R35" s="55">
        <f>VLOOKUP(A35,'[16]Mail Stop Modified'!$A22:$K1190,10,FALSE)</f>
        <v>1</v>
      </c>
      <c r="S35" s="55" t="str">
        <f>VLOOKUP(A35,'[16]Mail Stop Modified'!$A22:$K1190,11,FALSE)</f>
        <v/>
      </c>
      <c r="T35" s="17">
        <f t="shared" si="2"/>
        <v>0</v>
      </c>
      <c r="U35" t="e">
        <f>IF(S35=#REF!,0,1)</f>
        <v>#REF!</v>
      </c>
      <c r="Y35" s="14">
        <v>1</v>
      </c>
      <c r="Z35" s="15"/>
      <c r="AA35" s="15"/>
      <c r="AB35" s="15"/>
      <c r="AC35" s="78"/>
      <c r="AD35" s="90"/>
    </row>
    <row r="36" spans="1:30" s="17" customFormat="1" ht="15" customHeight="1" x14ac:dyDescent="0.3">
      <c r="A36" s="10">
        <v>5152</v>
      </c>
      <c r="B36" s="11" t="s">
        <v>156</v>
      </c>
      <c r="C36" s="12" t="s">
        <v>1132</v>
      </c>
      <c r="D36" s="13">
        <v>1255</v>
      </c>
      <c r="E36" s="13" t="s">
        <v>123</v>
      </c>
      <c r="F36" s="13" t="s">
        <v>1501</v>
      </c>
      <c r="G36" s="13" t="s">
        <v>1502</v>
      </c>
      <c r="H36" s="13"/>
      <c r="I36" s="14">
        <v>1</v>
      </c>
      <c r="J36" s="15">
        <v>0</v>
      </c>
      <c r="K36" s="15">
        <v>0</v>
      </c>
      <c r="L36" s="15">
        <v>0</v>
      </c>
      <c r="M36" s="16">
        <f t="shared" si="3"/>
        <v>1</v>
      </c>
      <c r="N36" s="55"/>
      <c r="O36" s="56"/>
      <c r="R36" s="55">
        <f>VLOOKUP(A36,'[16]Mail Stop Modified'!$A23:$K1191,10,FALSE)</f>
        <v>1</v>
      </c>
      <c r="S36" s="55" t="str">
        <f>VLOOKUP(A36,'[16]Mail Stop Modified'!$A23:$K1191,11,FALSE)</f>
        <v/>
      </c>
      <c r="T36" s="17">
        <f t="shared" si="2"/>
        <v>0</v>
      </c>
      <c r="U36" t="e">
        <f>IF(S36=#REF!,0,1)</f>
        <v>#REF!</v>
      </c>
      <c r="Y36" s="14">
        <v>1</v>
      </c>
      <c r="Z36" s="15"/>
      <c r="AA36" s="15"/>
      <c r="AB36" s="15"/>
      <c r="AC36" s="78"/>
      <c r="AD36" s="90"/>
    </row>
    <row r="37" spans="1:30" s="17" customFormat="1" ht="15" customHeight="1" x14ac:dyDescent="0.3">
      <c r="A37" s="10">
        <v>5154</v>
      </c>
      <c r="B37" s="11" t="s">
        <v>597</v>
      </c>
      <c r="C37" s="12" t="s">
        <v>1132</v>
      </c>
      <c r="D37" s="13">
        <v>1210</v>
      </c>
      <c r="E37" s="13" t="s">
        <v>123</v>
      </c>
      <c r="F37" s="13" t="s">
        <v>1501</v>
      </c>
      <c r="G37" s="13" t="s">
        <v>1502</v>
      </c>
      <c r="H37" s="13"/>
      <c r="I37" s="14">
        <v>1</v>
      </c>
      <c r="J37" s="15"/>
      <c r="K37" s="15"/>
      <c r="L37" s="15"/>
      <c r="M37" s="16">
        <f t="shared" si="3"/>
        <v>1</v>
      </c>
      <c r="N37" s="55"/>
      <c r="O37" s="56"/>
      <c r="R37" s="55">
        <f>VLOOKUP(A37,'[16]Mail Stop Modified'!$A24:$K1192,10,FALSE)</f>
        <v>1</v>
      </c>
      <c r="S37" s="55">
        <f>VLOOKUP(A37,'[16]Mail Stop Modified'!$A24:$K1192,11,FALSE)</f>
        <v>0</v>
      </c>
      <c r="T37" s="17">
        <f t="shared" si="2"/>
        <v>0</v>
      </c>
      <c r="U37" t="e">
        <f>IF(S37=#REF!,0,1)</f>
        <v>#REF!</v>
      </c>
      <c r="Y37" s="14">
        <v>1</v>
      </c>
      <c r="Z37" s="15"/>
      <c r="AA37" s="15"/>
      <c r="AB37" s="15"/>
      <c r="AC37" s="78"/>
      <c r="AD37" s="90"/>
    </row>
    <row r="38" spans="1:30" s="17" customFormat="1" ht="15" customHeight="1" x14ac:dyDescent="0.3">
      <c r="A38" s="10">
        <v>5155</v>
      </c>
      <c r="B38" s="11" t="s">
        <v>157</v>
      </c>
      <c r="C38" s="12" t="s">
        <v>1132</v>
      </c>
      <c r="D38" s="13">
        <v>1235</v>
      </c>
      <c r="E38" s="13" t="s">
        <v>123</v>
      </c>
      <c r="F38" s="13" t="s">
        <v>1385</v>
      </c>
      <c r="G38" s="13" t="s">
        <v>1386</v>
      </c>
      <c r="H38" s="13"/>
      <c r="I38" s="14">
        <v>1</v>
      </c>
      <c r="J38" s="15">
        <v>0</v>
      </c>
      <c r="K38" s="15">
        <v>0</v>
      </c>
      <c r="L38" s="15">
        <v>0</v>
      </c>
      <c r="M38" s="16">
        <f t="shared" si="3"/>
        <v>1</v>
      </c>
      <c r="N38" s="55"/>
      <c r="O38" s="56"/>
      <c r="R38" s="55">
        <f>VLOOKUP(A38,'[16]Mail Stop Modified'!$A25:$K1193,10,FALSE)</f>
        <v>1</v>
      </c>
      <c r="S38" s="55" t="str">
        <f>VLOOKUP(A38,'[16]Mail Stop Modified'!$A25:$K1193,11,FALSE)</f>
        <v/>
      </c>
      <c r="T38" s="17">
        <f t="shared" si="2"/>
        <v>0</v>
      </c>
      <c r="U38" t="e">
        <f>IF(S38=#REF!,0,1)</f>
        <v>#REF!</v>
      </c>
      <c r="Y38" s="14">
        <v>1</v>
      </c>
      <c r="Z38" s="15"/>
      <c r="AA38" s="15"/>
      <c r="AB38" s="15"/>
      <c r="AC38" s="78"/>
      <c r="AD38" s="90"/>
    </row>
    <row r="39" spans="1:30" s="17" customFormat="1" ht="15" customHeight="1" x14ac:dyDescent="0.3">
      <c r="A39" s="10">
        <v>5156</v>
      </c>
      <c r="B39" s="11" t="s">
        <v>158</v>
      </c>
      <c r="C39" s="12" t="s">
        <v>1132</v>
      </c>
      <c r="D39" s="13">
        <v>1155</v>
      </c>
      <c r="E39" s="13" t="s">
        <v>123</v>
      </c>
      <c r="F39" s="13" t="s">
        <v>1385</v>
      </c>
      <c r="G39" s="13" t="s">
        <v>1386</v>
      </c>
      <c r="H39" s="13"/>
      <c r="I39" s="14">
        <v>1</v>
      </c>
      <c r="J39" s="15">
        <v>0</v>
      </c>
      <c r="K39" s="15">
        <v>0</v>
      </c>
      <c r="L39" s="15">
        <v>0</v>
      </c>
      <c r="M39" s="16">
        <f t="shared" si="3"/>
        <v>1</v>
      </c>
      <c r="N39" s="55"/>
      <c r="O39" s="56"/>
      <c r="R39" s="55">
        <f>VLOOKUP(A39,'[16]Mail Stop Modified'!$A26:$K1194,10,FALSE)</f>
        <v>1</v>
      </c>
      <c r="S39" s="55" t="str">
        <f>VLOOKUP(A39,'[16]Mail Stop Modified'!$A26:$K1194,11,FALSE)</f>
        <v/>
      </c>
      <c r="T39" s="17">
        <f t="shared" si="2"/>
        <v>0</v>
      </c>
      <c r="U39" t="e">
        <f>IF(S39=#REF!,0,1)</f>
        <v>#REF!</v>
      </c>
      <c r="Y39" s="14">
        <v>1</v>
      </c>
      <c r="Z39" s="15"/>
      <c r="AA39" s="15"/>
      <c r="AB39" s="15"/>
      <c r="AC39" s="78"/>
      <c r="AD39" s="90"/>
    </row>
    <row r="40" spans="1:30" s="17" customFormat="1" ht="15" customHeight="1" x14ac:dyDescent="0.3">
      <c r="A40" s="10">
        <v>5162</v>
      </c>
      <c r="B40" s="11" t="s">
        <v>159</v>
      </c>
      <c r="C40" s="12" t="s">
        <v>1132</v>
      </c>
      <c r="D40" s="13">
        <v>2245</v>
      </c>
      <c r="E40" s="13" t="s">
        <v>123</v>
      </c>
      <c r="F40" s="13" t="s">
        <v>1385</v>
      </c>
      <c r="G40" s="13" t="s">
        <v>1386</v>
      </c>
      <c r="H40" s="13"/>
      <c r="I40" s="14">
        <v>1</v>
      </c>
      <c r="J40" s="15">
        <v>0</v>
      </c>
      <c r="K40" s="15">
        <v>0</v>
      </c>
      <c r="L40" s="15">
        <v>0</v>
      </c>
      <c r="M40" s="16">
        <f t="shared" si="3"/>
        <v>1</v>
      </c>
      <c r="N40" s="55"/>
      <c r="O40" s="56"/>
      <c r="R40" s="55">
        <f>VLOOKUP(A40,'[16]Mail Stop Modified'!$A27:$K1195,10,FALSE)</f>
        <v>1</v>
      </c>
      <c r="S40" s="55" t="str">
        <f>VLOOKUP(A40,'[16]Mail Stop Modified'!$A27:$K1195,11,FALSE)</f>
        <v/>
      </c>
      <c r="T40" s="17">
        <f t="shared" si="2"/>
        <v>0</v>
      </c>
      <c r="U40" t="e">
        <f>IF(S40=#REF!,0,1)</f>
        <v>#REF!</v>
      </c>
      <c r="Y40" s="14">
        <v>1</v>
      </c>
      <c r="Z40" s="15"/>
      <c r="AA40" s="15"/>
      <c r="AB40" s="15"/>
      <c r="AC40" s="78"/>
      <c r="AD40" s="90"/>
    </row>
    <row r="41" spans="1:30" s="17" customFormat="1" ht="15" customHeight="1" x14ac:dyDescent="0.3">
      <c r="A41" s="10">
        <v>5164</v>
      </c>
      <c r="B41" s="11" t="s">
        <v>160</v>
      </c>
      <c r="C41" s="12" t="s">
        <v>1132</v>
      </c>
      <c r="D41" s="13">
        <v>2105</v>
      </c>
      <c r="E41" s="13" t="s">
        <v>123</v>
      </c>
      <c r="F41" s="13" t="s">
        <v>1385</v>
      </c>
      <c r="G41" s="13" t="s">
        <v>1386</v>
      </c>
      <c r="H41" s="13"/>
      <c r="I41" s="14">
        <v>1</v>
      </c>
      <c r="J41" s="15">
        <v>0</v>
      </c>
      <c r="K41" s="15">
        <v>0</v>
      </c>
      <c r="L41" s="15">
        <v>0</v>
      </c>
      <c r="M41" s="16">
        <f t="shared" si="3"/>
        <v>1</v>
      </c>
      <c r="N41" s="55"/>
      <c r="O41" s="56"/>
      <c r="R41" s="55">
        <f>VLOOKUP(A41,'[16]Mail Stop Modified'!$A28:$K1196,10,FALSE)</f>
        <v>1</v>
      </c>
      <c r="S41" s="55" t="str">
        <f>VLOOKUP(A41,'[16]Mail Stop Modified'!$A28:$K1196,11,FALSE)</f>
        <v/>
      </c>
      <c r="T41" s="17">
        <f t="shared" si="2"/>
        <v>0</v>
      </c>
      <c r="U41" t="e">
        <f>IF(S41=#REF!,0,1)</f>
        <v>#REF!</v>
      </c>
      <c r="Y41" s="14">
        <v>1</v>
      </c>
      <c r="Z41" s="15"/>
      <c r="AA41" s="15"/>
      <c r="AB41" s="15"/>
      <c r="AC41" s="78"/>
      <c r="AD41" s="90"/>
    </row>
    <row r="42" spans="1:30" s="17" customFormat="1" ht="15" customHeight="1" x14ac:dyDescent="0.3">
      <c r="A42" s="10">
        <v>5165</v>
      </c>
      <c r="B42" s="11" t="s">
        <v>161</v>
      </c>
      <c r="C42" s="12" t="s">
        <v>1132</v>
      </c>
      <c r="D42" s="13">
        <v>2255</v>
      </c>
      <c r="E42" s="13" t="s">
        <v>123</v>
      </c>
      <c r="F42" s="13" t="s">
        <v>1397</v>
      </c>
      <c r="G42" s="13" t="s">
        <v>1384</v>
      </c>
      <c r="H42" s="13"/>
      <c r="I42" s="14">
        <v>1</v>
      </c>
      <c r="J42" s="15">
        <v>0</v>
      </c>
      <c r="K42" s="15">
        <v>0</v>
      </c>
      <c r="L42" s="15">
        <v>0</v>
      </c>
      <c r="M42" s="16">
        <f t="shared" si="3"/>
        <v>1</v>
      </c>
      <c r="N42" s="55"/>
      <c r="O42" s="56"/>
      <c r="R42" s="55">
        <f>VLOOKUP(A42,'[16]Mail Stop Modified'!$A29:$K1197,10,FALSE)</f>
        <v>1</v>
      </c>
      <c r="S42" s="55" t="str">
        <f>VLOOKUP(A42,'[16]Mail Stop Modified'!$A29:$K1197,11,FALSE)</f>
        <v/>
      </c>
      <c r="T42" s="17">
        <f t="shared" si="2"/>
        <v>0</v>
      </c>
      <c r="U42" t="e">
        <f>IF(S42=#REF!,0,1)</f>
        <v>#REF!</v>
      </c>
      <c r="Y42" s="14">
        <v>1</v>
      </c>
      <c r="Z42" s="15"/>
      <c r="AA42" s="15"/>
      <c r="AB42" s="15"/>
      <c r="AC42" s="78"/>
      <c r="AD42" s="90"/>
    </row>
    <row r="43" spans="1:30" s="17" customFormat="1" ht="15" customHeight="1" x14ac:dyDescent="0.3">
      <c r="A43" s="10">
        <v>5166</v>
      </c>
      <c r="B43" s="11" t="s">
        <v>162</v>
      </c>
      <c r="C43" s="12" t="s">
        <v>1132</v>
      </c>
      <c r="D43" s="13">
        <v>2155</v>
      </c>
      <c r="E43" s="13" t="s">
        <v>123</v>
      </c>
      <c r="F43" s="13" t="s">
        <v>1383</v>
      </c>
      <c r="G43" s="13" t="s">
        <v>1384</v>
      </c>
      <c r="H43" s="13"/>
      <c r="I43" s="14">
        <v>1</v>
      </c>
      <c r="J43" s="15">
        <v>0</v>
      </c>
      <c r="K43" s="15">
        <v>0</v>
      </c>
      <c r="L43" s="15">
        <v>0</v>
      </c>
      <c r="M43" s="16">
        <f t="shared" si="3"/>
        <v>1</v>
      </c>
      <c r="N43" s="55"/>
      <c r="O43" s="56"/>
      <c r="R43" s="55">
        <f>VLOOKUP(A43,'[16]Mail Stop Modified'!$A30:$K1198,10,FALSE)</f>
        <v>1</v>
      </c>
      <c r="S43" s="55" t="str">
        <f>VLOOKUP(A43,'[16]Mail Stop Modified'!$A30:$K1198,11,FALSE)</f>
        <v/>
      </c>
      <c r="T43" s="17">
        <f t="shared" si="2"/>
        <v>0</v>
      </c>
      <c r="U43" t="e">
        <f>IF(S43=#REF!,0,1)</f>
        <v>#REF!</v>
      </c>
      <c r="Y43" s="14">
        <v>1</v>
      </c>
      <c r="Z43" s="15"/>
      <c r="AA43" s="15"/>
      <c r="AB43" s="15"/>
      <c r="AC43" s="78"/>
      <c r="AD43" s="90"/>
    </row>
    <row r="44" spans="1:30" s="17" customFormat="1" ht="15" customHeight="1" x14ac:dyDescent="0.3">
      <c r="A44" s="10">
        <v>5168</v>
      </c>
      <c r="B44" s="11" t="s">
        <v>163</v>
      </c>
      <c r="C44" s="12" t="s">
        <v>1132</v>
      </c>
      <c r="D44" s="13">
        <v>2155</v>
      </c>
      <c r="E44" s="13" t="s">
        <v>123</v>
      </c>
      <c r="F44" s="13" t="s">
        <v>1383</v>
      </c>
      <c r="G44" s="13" t="s">
        <v>1384</v>
      </c>
      <c r="H44" s="13"/>
      <c r="I44" s="14">
        <v>1</v>
      </c>
      <c r="J44" s="15">
        <v>0</v>
      </c>
      <c r="K44" s="15">
        <v>0</v>
      </c>
      <c r="L44" s="15">
        <v>0</v>
      </c>
      <c r="M44" s="16">
        <f t="shared" si="3"/>
        <v>1</v>
      </c>
      <c r="N44" s="55"/>
      <c r="O44" s="56"/>
      <c r="R44" s="55">
        <f>VLOOKUP(A44,'[16]Mail Stop Modified'!$A31:$K1199,10,FALSE)</f>
        <v>1</v>
      </c>
      <c r="S44" s="55" t="str">
        <f>VLOOKUP(A44,'[16]Mail Stop Modified'!$A31:$K1199,11,FALSE)</f>
        <v/>
      </c>
      <c r="T44" s="17">
        <f t="shared" ref="T44:T85" si="4">M44-R44</f>
        <v>0</v>
      </c>
      <c r="U44" t="e">
        <f>IF(S44=#REF!,0,1)</f>
        <v>#REF!</v>
      </c>
      <c r="Y44" s="14">
        <v>1</v>
      </c>
      <c r="Z44" s="15"/>
      <c r="AA44" s="15"/>
      <c r="AB44" s="15"/>
      <c r="AC44" s="78"/>
      <c r="AD44" s="90"/>
    </row>
    <row r="45" spans="1:30" s="17" customFormat="1" ht="15" customHeight="1" x14ac:dyDescent="0.3">
      <c r="A45" s="10">
        <v>5169</v>
      </c>
      <c r="B45" s="11" t="s">
        <v>164</v>
      </c>
      <c r="C45" s="12" t="s">
        <v>1132</v>
      </c>
      <c r="D45" s="13" t="s">
        <v>840</v>
      </c>
      <c r="E45" s="13" t="s">
        <v>123</v>
      </c>
      <c r="F45" s="13" t="s">
        <v>1491</v>
      </c>
      <c r="G45" s="13" t="s">
        <v>1493</v>
      </c>
      <c r="H45" s="13"/>
      <c r="I45" s="14">
        <v>1</v>
      </c>
      <c r="J45" s="15">
        <v>0</v>
      </c>
      <c r="K45" s="15">
        <v>0</v>
      </c>
      <c r="L45" s="15">
        <v>0</v>
      </c>
      <c r="M45" s="16">
        <f t="shared" si="3"/>
        <v>1</v>
      </c>
      <c r="N45" s="55"/>
      <c r="O45" s="56"/>
      <c r="R45" s="55">
        <f>VLOOKUP(A45,'[16]Mail Stop Modified'!$A32:$K1200,10,FALSE)</f>
        <v>1</v>
      </c>
      <c r="S45" s="55" t="str">
        <f>VLOOKUP(A45,'[16]Mail Stop Modified'!$A32:$K1200,11,FALSE)</f>
        <v/>
      </c>
      <c r="T45" s="17">
        <f t="shared" si="4"/>
        <v>0</v>
      </c>
      <c r="U45" t="e">
        <f>IF(S45=#REF!,0,1)</f>
        <v>#REF!</v>
      </c>
      <c r="Y45" s="14">
        <v>1</v>
      </c>
      <c r="Z45" s="15"/>
      <c r="AA45" s="15"/>
      <c r="AB45" s="15"/>
      <c r="AC45" s="78"/>
      <c r="AD45" s="90"/>
    </row>
    <row r="46" spans="1:30" s="17" customFormat="1" ht="15" customHeight="1" x14ac:dyDescent="0.3">
      <c r="A46" s="10">
        <v>5170</v>
      </c>
      <c r="B46" s="11" t="s">
        <v>165</v>
      </c>
      <c r="C46" s="12" t="s">
        <v>1132</v>
      </c>
      <c r="D46" s="13">
        <v>2205</v>
      </c>
      <c r="E46" s="13" t="s">
        <v>123</v>
      </c>
      <c r="F46" s="13" t="s">
        <v>1491</v>
      </c>
      <c r="G46" s="13" t="s">
        <v>1493</v>
      </c>
      <c r="H46" s="13"/>
      <c r="I46" s="14">
        <v>1</v>
      </c>
      <c r="J46" s="15">
        <v>0</v>
      </c>
      <c r="K46" s="15">
        <v>0</v>
      </c>
      <c r="L46" s="15">
        <v>0</v>
      </c>
      <c r="M46" s="16">
        <f t="shared" si="3"/>
        <v>1</v>
      </c>
      <c r="N46" s="55"/>
      <c r="O46" s="56"/>
      <c r="R46" s="55">
        <f>VLOOKUP(A46,'[16]Mail Stop Modified'!$A33:$K1201,10,FALSE)</f>
        <v>1</v>
      </c>
      <c r="S46" s="55" t="str">
        <f>VLOOKUP(A46,'[16]Mail Stop Modified'!$A33:$K1201,11,FALSE)</f>
        <v/>
      </c>
      <c r="T46" s="17">
        <f t="shared" si="4"/>
        <v>0</v>
      </c>
      <c r="U46" t="e">
        <f>IF(S46=#REF!,0,1)</f>
        <v>#REF!</v>
      </c>
      <c r="Y46" s="14">
        <v>1</v>
      </c>
      <c r="Z46" s="15"/>
      <c r="AA46" s="15"/>
      <c r="AB46" s="15"/>
      <c r="AC46" s="78"/>
      <c r="AD46" s="90"/>
    </row>
    <row r="47" spans="1:30" s="17" customFormat="1" ht="15" customHeight="1" x14ac:dyDescent="0.3">
      <c r="A47" s="10">
        <v>5171</v>
      </c>
      <c r="B47" s="11" t="s">
        <v>598</v>
      </c>
      <c r="C47" s="12" t="s">
        <v>1132</v>
      </c>
      <c r="D47" s="13" t="s">
        <v>841</v>
      </c>
      <c r="E47" s="13" t="s">
        <v>123</v>
      </c>
      <c r="F47" s="13" t="s">
        <v>1491</v>
      </c>
      <c r="G47" s="13" t="s">
        <v>1493</v>
      </c>
      <c r="H47" s="13"/>
      <c r="I47" s="14">
        <v>1</v>
      </c>
      <c r="J47" s="15"/>
      <c r="K47" s="15"/>
      <c r="L47" s="15"/>
      <c r="M47" s="16">
        <f t="shared" si="3"/>
        <v>1</v>
      </c>
      <c r="N47" s="55"/>
      <c r="O47" s="56"/>
      <c r="R47" s="55">
        <f>VLOOKUP(A47,'[16]Mail Stop Modified'!$A34:$K1202,10,FALSE)</f>
        <v>1</v>
      </c>
      <c r="S47" s="55">
        <f>VLOOKUP(A47,'[16]Mail Stop Modified'!$A34:$K1202,11,FALSE)</f>
        <v>0</v>
      </c>
      <c r="T47" s="17">
        <f t="shared" si="4"/>
        <v>0</v>
      </c>
      <c r="U47" t="e">
        <f>IF(S47=#REF!,0,1)</f>
        <v>#REF!</v>
      </c>
      <c r="Y47" s="14">
        <v>1</v>
      </c>
      <c r="Z47" s="15"/>
      <c r="AA47" s="15"/>
      <c r="AB47" s="15"/>
      <c r="AC47" s="78"/>
      <c r="AD47" s="90"/>
    </row>
    <row r="48" spans="1:30" s="17" customFormat="1" ht="15" customHeight="1" x14ac:dyDescent="0.3">
      <c r="A48" s="10">
        <v>5174</v>
      </c>
      <c r="B48" s="11" t="s">
        <v>166</v>
      </c>
      <c r="C48" s="12" t="s">
        <v>1132</v>
      </c>
      <c r="D48" s="13">
        <v>4145</v>
      </c>
      <c r="E48" s="13" t="s">
        <v>123</v>
      </c>
      <c r="F48" s="13" t="s">
        <v>1491</v>
      </c>
      <c r="G48" s="13" t="s">
        <v>1493</v>
      </c>
      <c r="H48" s="13"/>
      <c r="I48" s="14">
        <v>1</v>
      </c>
      <c r="J48" s="15">
        <v>0</v>
      </c>
      <c r="K48" s="15">
        <v>0</v>
      </c>
      <c r="L48" s="15">
        <v>0</v>
      </c>
      <c r="M48" s="16">
        <f t="shared" si="3"/>
        <v>1</v>
      </c>
      <c r="N48" s="55"/>
      <c r="O48" s="56"/>
      <c r="R48" s="55">
        <f>VLOOKUP(A48,'[16]Mail Stop Modified'!$A35:$K1203,10,FALSE)</f>
        <v>1</v>
      </c>
      <c r="S48" s="55" t="str">
        <f>VLOOKUP(A48,'[16]Mail Stop Modified'!$A35:$K1203,11,FALSE)</f>
        <v/>
      </c>
      <c r="T48" s="17">
        <f t="shared" si="4"/>
        <v>0</v>
      </c>
      <c r="U48" t="e">
        <f>IF(S48=#REF!,0,1)</f>
        <v>#REF!</v>
      </c>
      <c r="Y48" s="14">
        <v>1</v>
      </c>
      <c r="Z48" s="15"/>
      <c r="AA48" s="15"/>
      <c r="AB48" s="15"/>
      <c r="AC48" s="78"/>
      <c r="AD48" s="90"/>
    </row>
    <row r="49" spans="1:30" s="17" customFormat="1" ht="15" customHeight="1" x14ac:dyDescent="0.3">
      <c r="A49" s="10">
        <v>5175</v>
      </c>
      <c r="B49" s="11" t="s">
        <v>167</v>
      </c>
      <c r="C49" s="12" t="s">
        <v>1132</v>
      </c>
      <c r="D49" s="13">
        <v>4215</v>
      </c>
      <c r="E49" s="13" t="s">
        <v>123</v>
      </c>
      <c r="F49" s="13" t="s">
        <v>1393</v>
      </c>
      <c r="G49" s="13" t="s">
        <v>1394</v>
      </c>
      <c r="H49" s="13"/>
      <c r="I49" s="14">
        <v>1</v>
      </c>
      <c r="J49" s="15">
        <v>0</v>
      </c>
      <c r="K49" s="15">
        <v>0</v>
      </c>
      <c r="L49" s="15">
        <v>0</v>
      </c>
      <c r="M49" s="16">
        <f t="shared" si="3"/>
        <v>1</v>
      </c>
      <c r="N49" s="55"/>
      <c r="O49" s="56"/>
      <c r="R49" s="55">
        <f>VLOOKUP(A49,'[16]Mail Stop Modified'!$A37:$K1205,10,FALSE)</f>
        <v>1</v>
      </c>
      <c r="S49" s="55" t="str">
        <f>VLOOKUP(A49,'[16]Mail Stop Modified'!$A37:$K1205,11,FALSE)</f>
        <v/>
      </c>
      <c r="T49" s="17">
        <f t="shared" si="4"/>
        <v>0</v>
      </c>
      <c r="U49" t="e">
        <f>IF(S49=#REF!,0,1)</f>
        <v>#REF!</v>
      </c>
      <c r="Y49" s="14">
        <v>1</v>
      </c>
      <c r="Z49" s="15"/>
      <c r="AA49" s="15"/>
      <c r="AB49" s="15"/>
      <c r="AC49" s="78"/>
      <c r="AD49" s="90"/>
    </row>
    <row r="50" spans="1:30" s="17" customFormat="1" ht="15" customHeight="1" x14ac:dyDescent="0.3">
      <c r="A50" s="10">
        <v>5176</v>
      </c>
      <c r="B50" s="11" t="s">
        <v>599</v>
      </c>
      <c r="C50" s="12" t="s">
        <v>1132</v>
      </c>
      <c r="D50" s="13">
        <v>4145</v>
      </c>
      <c r="E50" s="13" t="s">
        <v>123</v>
      </c>
      <c r="F50" s="13" t="s">
        <v>1387</v>
      </c>
      <c r="G50" s="13" t="s">
        <v>1388</v>
      </c>
      <c r="H50" s="13"/>
      <c r="I50" s="14">
        <v>1</v>
      </c>
      <c r="J50" s="15">
        <v>0</v>
      </c>
      <c r="K50" s="15">
        <v>0</v>
      </c>
      <c r="L50" s="15">
        <v>0</v>
      </c>
      <c r="M50" s="16">
        <f t="shared" si="3"/>
        <v>1</v>
      </c>
      <c r="N50" s="55"/>
      <c r="O50" s="56"/>
      <c r="R50" s="55">
        <f>VLOOKUP(A50,'[16]Mail Stop Modified'!$A38:$K1206,10,FALSE)</f>
        <v>1</v>
      </c>
      <c r="S50" s="55" t="str">
        <f>VLOOKUP(A50,'[16]Mail Stop Modified'!$A38:$K1206,11,FALSE)</f>
        <v/>
      </c>
      <c r="T50" s="17">
        <f t="shared" si="4"/>
        <v>0</v>
      </c>
      <c r="U50" t="e">
        <f>IF(S50=#REF!,0,1)</f>
        <v>#REF!</v>
      </c>
      <c r="Y50" s="14">
        <v>1</v>
      </c>
      <c r="Z50" s="15"/>
      <c r="AA50" s="15"/>
      <c r="AB50" s="15"/>
      <c r="AC50" s="78"/>
      <c r="AD50" s="90"/>
    </row>
    <row r="51" spans="1:30" s="17" customFormat="1" ht="15" customHeight="1" x14ac:dyDescent="0.3">
      <c r="A51" s="10">
        <v>5177</v>
      </c>
      <c r="B51" s="11" t="s">
        <v>168</v>
      </c>
      <c r="C51" s="12" t="s">
        <v>1132</v>
      </c>
      <c r="D51" s="13">
        <v>4256</v>
      </c>
      <c r="E51" s="13" t="s">
        <v>123</v>
      </c>
      <c r="F51" s="13" t="s">
        <v>1391</v>
      </c>
      <c r="G51" s="13" t="s">
        <v>1392</v>
      </c>
      <c r="H51" s="13"/>
      <c r="I51" s="14">
        <v>1</v>
      </c>
      <c r="J51" s="15">
        <v>0</v>
      </c>
      <c r="K51" s="15">
        <v>0</v>
      </c>
      <c r="L51" s="15">
        <v>0</v>
      </c>
      <c r="M51" s="16">
        <f t="shared" si="3"/>
        <v>1</v>
      </c>
      <c r="N51" s="55"/>
      <c r="O51" s="56"/>
      <c r="R51" s="55">
        <f>VLOOKUP(A51,'[16]Mail Stop Modified'!$A39:$K1207,10,FALSE)</f>
        <v>1</v>
      </c>
      <c r="S51" s="55" t="str">
        <f>VLOOKUP(A51,'[16]Mail Stop Modified'!$A39:$K1207,11,FALSE)</f>
        <v/>
      </c>
      <c r="T51" s="17">
        <f t="shared" si="4"/>
        <v>0</v>
      </c>
      <c r="U51" t="e">
        <f>IF(S51=#REF!,0,1)</f>
        <v>#REF!</v>
      </c>
      <c r="Y51" s="14">
        <v>1</v>
      </c>
      <c r="Z51" s="15"/>
      <c r="AA51" s="15"/>
      <c r="AB51" s="15"/>
      <c r="AC51" s="78"/>
      <c r="AD51" s="90"/>
    </row>
    <row r="52" spans="1:30" s="17" customFormat="1" ht="15" customHeight="1" x14ac:dyDescent="0.3">
      <c r="A52" s="10">
        <v>5178</v>
      </c>
      <c r="B52" s="11" t="s">
        <v>600</v>
      </c>
      <c r="C52" s="12" t="s">
        <v>1132</v>
      </c>
      <c r="D52" s="13">
        <v>4245</v>
      </c>
      <c r="E52" s="13" t="s">
        <v>123</v>
      </c>
      <c r="F52" s="13" t="s">
        <v>1389</v>
      </c>
      <c r="G52" s="13" t="s">
        <v>1390</v>
      </c>
      <c r="H52" s="13"/>
      <c r="I52" s="14">
        <v>1</v>
      </c>
      <c r="J52" s="15">
        <v>0</v>
      </c>
      <c r="K52" s="15">
        <v>0</v>
      </c>
      <c r="L52" s="15">
        <v>0</v>
      </c>
      <c r="M52" s="16">
        <f t="shared" si="3"/>
        <v>1</v>
      </c>
      <c r="N52" s="55"/>
      <c r="O52" s="56"/>
      <c r="R52" s="55">
        <f>VLOOKUP(A52,'[16]Mail Stop Modified'!$A40:$K1208,10,FALSE)</f>
        <v>1</v>
      </c>
      <c r="S52" s="55">
        <f>VLOOKUP(A52,'[16]Mail Stop Modified'!$A40:$K1208,11,FALSE)</f>
        <v>0</v>
      </c>
      <c r="T52" s="17">
        <f t="shared" si="4"/>
        <v>0</v>
      </c>
      <c r="U52" t="e">
        <f>IF(S52=#REF!,0,1)</f>
        <v>#REF!</v>
      </c>
      <c r="Y52" s="14">
        <v>1</v>
      </c>
      <c r="Z52" s="15"/>
      <c r="AA52" s="15"/>
      <c r="AB52" s="15"/>
      <c r="AC52" s="78"/>
      <c r="AD52" s="90"/>
    </row>
    <row r="53" spans="1:30" s="17" customFormat="1" ht="15" customHeight="1" x14ac:dyDescent="0.3">
      <c r="A53" s="10">
        <v>5187</v>
      </c>
      <c r="B53" s="11" t="s">
        <v>169</v>
      </c>
      <c r="C53" s="12" t="s">
        <v>131</v>
      </c>
      <c r="D53" s="13" t="s">
        <v>170</v>
      </c>
      <c r="E53" s="13" t="s">
        <v>123</v>
      </c>
      <c r="F53" s="13" t="s">
        <v>1156</v>
      </c>
      <c r="G53" s="13" t="s">
        <v>1157</v>
      </c>
      <c r="H53" s="13"/>
      <c r="I53" s="14">
        <v>1</v>
      </c>
      <c r="J53" s="15">
        <v>0</v>
      </c>
      <c r="K53" s="15">
        <v>0</v>
      </c>
      <c r="L53" s="15">
        <v>0</v>
      </c>
      <c r="M53" s="16">
        <f t="shared" si="3"/>
        <v>1</v>
      </c>
      <c r="N53" s="55"/>
      <c r="O53" s="56"/>
      <c r="R53" s="55">
        <f>VLOOKUP(A53,'[16]Mail Stop Modified'!$A41:$K1209,10,FALSE)</f>
        <v>1</v>
      </c>
      <c r="S53" s="55" t="str">
        <f>VLOOKUP(A53,'[16]Mail Stop Modified'!$A41:$K1209,11,FALSE)</f>
        <v/>
      </c>
      <c r="T53" s="17">
        <f t="shared" si="4"/>
        <v>0</v>
      </c>
      <c r="U53" t="e">
        <f>IF(S53=#REF!,0,1)</f>
        <v>#REF!</v>
      </c>
      <c r="Y53" s="14">
        <v>1</v>
      </c>
      <c r="Z53" s="15"/>
      <c r="AA53" s="15"/>
      <c r="AB53" s="15"/>
      <c r="AC53" s="78"/>
      <c r="AD53" s="90"/>
    </row>
    <row r="54" spans="1:30" s="17" customFormat="1" ht="15" customHeight="1" x14ac:dyDescent="0.3">
      <c r="A54" s="10">
        <v>5188</v>
      </c>
      <c r="B54" s="11" t="s">
        <v>601</v>
      </c>
      <c r="C54" s="12" t="s">
        <v>131</v>
      </c>
      <c r="D54" s="13" t="s">
        <v>588</v>
      </c>
      <c r="E54" s="13" t="s">
        <v>123</v>
      </c>
      <c r="F54" s="13" t="s">
        <v>1509</v>
      </c>
      <c r="G54" s="13" t="s">
        <v>1510</v>
      </c>
      <c r="H54" s="13"/>
      <c r="I54" s="14">
        <v>1</v>
      </c>
      <c r="J54" s="15"/>
      <c r="K54" s="15"/>
      <c r="L54" s="15"/>
      <c r="M54" s="16">
        <f t="shared" si="3"/>
        <v>1</v>
      </c>
      <c r="N54" s="55"/>
      <c r="O54" s="56"/>
      <c r="R54" s="55">
        <f>VLOOKUP(A54,'[16]Mail Stop Modified'!$A43:$K1211,10,FALSE)</f>
        <v>1</v>
      </c>
      <c r="S54" s="55">
        <f>VLOOKUP(A54,'[16]Mail Stop Modified'!$A43:$K1211,11,FALSE)</f>
        <v>0</v>
      </c>
      <c r="T54" s="17">
        <f t="shared" si="4"/>
        <v>0</v>
      </c>
      <c r="U54" t="e">
        <f>IF(S54=#REF!,0,1)</f>
        <v>#REF!</v>
      </c>
      <c r="Y54" s="14">
        <v>1</v>
      </c>
      <c r="Z54" s="15"/>
      <c r="AA54" s="15"/>
      <c r="AB54" s="15"/>
      <c r="AC54" s="78"/>
      <c r="AD54" s="90"/>
    </row>
    <row r="55" spans="1:30" s="17" customFormat="1" ht="15" customHeight="1" x14ac:dyDescent="0.3">
      <c r="A55" s="10">
        <v>5189</v>
      </c>
      <c r="B55" s="11" t="s">
        <v>2040</v>
      </c>
      <c r="C55" s="12" t="s">
        <v>2014</v>
      </c>
      <c r="D55" s="13" t="s">
        <v>2041</v>
      </c>
      <c r="E55" s="13" t="s">
        <v>0</v>
      </c>
      <c r="F55" s="13" t="s">
        <v>2042</v>
      </c>
      <c r="G55" s="13" t="s">
        <v>2043</v>
      </c>
      <c r="H55" s="13"/>
      <c r="I55" s="14"/>
      <c r="J55" s="15"/>
      <c r="K55" s="15"/>
      <c r="L55" s="15"/>
      <c r="M55" s="16"/>
      <c r="N55" s="55"/>
      <c r="O55" s="56"/>
      <c r="R55" s="55"/>
      <c r="S55" s="55"/>
      <c r="U55"/>
      <c r="Y55" s="14"/>
      <c r="Z55" s="15"/>
      <c r="AA55" s="15"/>
      <c r="AB55" s="15"/>
      <c r="AC55" s="78"/>
      <c r="AD55" s="90"/>
    </row>
    <row r="56" spans="1:30" s="17" customFormat="1" ht="15" customHeight="1" x14ac:dyDescent="0.3">
      <c r="A56" s="10">
        <v>5190</v>
      </c>
      <c r="B56" s="11" t="s">
        <v>2044</v>
      </c>
      <c r="C56" s="12" t="s">
        <v>16</v>
      </c>
      <c r="D56" s="13"/>
      <c r="E56" s="13" t="s">
        <v>0</v>
      </c>
      <c r="F56" s="13" t="s">
        <v>1193</v>
      </c>
      <c r="G56" s="13" t="s">
        <v>2061</v>
      </c>
      <c r="H56" s="13"/>
      <c r="I56" s="14"/>
      <c r="J56" s="15"/>
      <c r="K56" s="15"/>
      <c r="L56" s="15"/>
      <c r="M56" s="16"/>
      <c r="N56" s="55"/>
      <c r="O56" s="56"/>
      <c r="R56" s="55"/>
      <c r="S56" s="55"/>
      <c r="U56"/>
      <c r="Y56" s="14"/>
      <c r="Z56" s="15"/>
      <c r="AA56" s="15"/>
      <c r="AB56" s="15"/>
      <c r="AC56" s="78"/>
      <c r="AD56" s="90"/>
    </row>
    <row r="57" spans="1:30" s="17" customFormat="1" ht="15" customHeight="1" x14ac:dyDescent="0.3">
      <c r="A57" s="10">
        <v>5191</v>
      </c>
      <c r="B57" s="11" t="s">
        <v>2045</v>
      </c>
      <c r="C57" s="12" t="s">
        <v>16</v>
      </c>
      <c r="D57" s="13"/>
      <c r="E57" s="13" t="s">
        <v>0</v>
      </c>
      <c r="F57" s="13" t="s">
        <v>2062</v>
      </c>
      <c r="G57" s="13" t="s">
        <v>2063</v>
      </c>
      <c r="H57" s="13"/>
      <c r="I57" s="14"/>
      <c r="J57" s="15"/>
      <c r="K57" s="15"/>
      <c r="L57" s="15"/>
      <c r="M57" s="16"/>
      <c r="N57" s="55"/>
      <c r="O57" s="56"/>
      <c r="R57" s="55"/>
      <c r="S57" s="55"/>
      <c r="U57"/>
      <c r="Y57" s="14"/>
      <c r="Z57" s="15"/>
      <c r="AA57" s="15"/>
      <c r="AB57" s="15"/>
      <c r="AC57" s="78"/>
      <c r="AD57" s="90"/>
    </row>
    <row r="58" spans="1:30" s="17" customFormat="1" ht="15" customHeight="1" x14ac:dyDescent="0.3">
      <c r="A58" s="10">
        <v>5192</v>
      </c>
      <c r="B58" s="11" t="s">
        <v>2046</v>
      </c>
      <c r="C58" s="12" t="s">
        <v>16</v>
      </c>
      <c r="D58" s="13"/>
      <c r="E58" s="13" t="s">
        <v>0</v>
      </c>
      <c r="F58" s="13" t="s">
        <v>2064</v>
      </c>
      <c r="G58" s="13" t="s">
        <v>2065</v>
      </c>
      <c r="H58" s="13"/>
      <c r="I58" s="14"/>
      <c r="J58" s="15"/>
      <c r="K58" s="15"/>
      <c r="L58" s="15"/>
      <c r="M58" s="16"/>
      <c r="N58" s="55"/>
      <c r="O58" s="56"/>
      <c r="R58" s="55"/>
      <c r="S58" s="55"/>
      <c r="U58"/>
      <c r="Y58" s="14"/>
      <c r="Z58" s="15"/>
      <c r="AA58" s="15"/>
      <c r="AB58" s="15"/>
      <c r="AC58" s="78"/>
      <c r="AD58" s="90"/>
    </row>
    <row r="59" spans="1:30" s="17" customFormat="1" ht="15" customHeight="1" x14ac:dyDescent="0.3">
      <c r="A59" s="10">
        <v>5193</v>
      </c>
      <c r="B59" s="11" t="s">
        <v>2047</v>
      </c>
      <c r="C59" s="12" t="s">
        <v>16</v>
      </c>
      <c r="D59" s="13"/>
      <c r="E59" s="13" t="s">
        <v>0</v>
      </c>
      <c r="F59" s="13" t="s">
        <v>2066</v>
      </c>
      <c r="G59" s="13" t="s">
        <v>2067</v>
      </c>
      <c r="H59" s="13"/>
      <c r="I59" s="14"/>
      <c r="J59" s="15"/>
      <c r="K59" s="15"/>
      <c r="L59" s="15"/>
      <c r="M59" s="16"/>
      <c r="N59" s="55"/>
      <c r="O59" s="56"/>
      <c r="R59" s="55"/>
      <c r="S59" s="55"/>
      <c r="U59"/>
      <c r="Y59" s="14"/>
      <c r="Z59" s="15"/>
      <c r="AA59" s="15"/>
      <c r="AB59" s="15"/>
      <c r="AC59" s="78"/>
      <c r="AD59" s="90"/>
    </row>
    <row r="60" spans="1:30" s="17" customFormat="1" ht="15" customHeight="1" x14ac:dyDescent="0.3">
      <c r="A60" s="10">
        <v>5194</v>
      </c>
      <c r="B60" s="11" t="s">
        <v>2048</v>
      </c>
      <c r="C60" s="12" t="s">
        <v>16</v>
      </c>
      <c r="D60" s="13"/>
      <c r="E60" s="13" t="s">
        <v>0</v>
      </c>
      <c r="F60" s="13"/>
      <c r="G60" s="13"/>
      <c r="H60" s="13"/>
      <c r="I60" s="14"/>
      <c r="J60" s="15"/>
      <c r="K60" s="15"/>
      <c r="L60" s="15"/>
      <c r="M60" s="16"/>
      <c r="N60" s="55"/>
      <c r="O60" s="56"/>
      <c r="R60" s="55"/>
      <c r="S60" s="55"/>
      <c r="U60"/>
      <c r="Y60" s="14"/>
      <c r="Z60" s="15"/>
      <c r="AA60" s="15"/>
      <c r="AB60" s="15"/>
      <c r="AC60" s="78"/>
      <c r="AD60" s="90"/>
    </row>
    <row r="61" spans="1:30" s="17" customFormat="1" ht="15" customHeight="1" x14ac:dyDescent="0.3">
      <c r="A61" s="10">
        <v>5195</v>
      </c>
      <c r="B61" s="11" t="s">
        <v>2049</v>
      </c>
      <c r="C61" s="12" t="s">
        <v>16</v>
      </c>
      <c r="D61" s="13"/>
      <c r="E61" s="13" t="s">
        <v>0</v>
      </c>
      <c r="F61" s="13" t="s">
        <v>2066</v>
      </c>
      <c r="G61" s="13" t="s">
        <v>2067</v>
      </c>
      <c r="H61" s="13"/>
      <c r="I61" s="14"/>
      <c r="J61" s="15"/>
      <c r="K61" s="15"/>
      <c r="L61" s="15"/>
      <c r="M61" s="16"/>
      <c r="N61" s="55"/>
      <c r="O61" s="56"/>
      <c r="R61" s="55"/>
      <c r="S61" s="55"/>
      <c r="U61"/>
      <c r="Y61" s="14"/>
      <c r="Z61" s="15"/>
      <c r="AA61" s="15"/>
      <c r="AB61" s="15"/>
      <c r="AC61" s="78"/>
      <c r="AD61" s="90"/>
    </row>
    <row r="62" spans="1:30" s="17" customFormat="1" ht="15" customHeight="1" x14ac:dyDescent="0.3">
      <c r="A62" s="10">
        <v>5196</v>
      </c>
      <c r="B62" s="11" t="s">
        <v>2050</v>
      </c>
      <c r="C62" s="12" t="s">
        <v>16</v>
      </c>
      <c r="D62" s="13"/>
      <c r="E62" s="13" t="s">
        <v>0</v>
      </c>
      <c r="F62" s="13" t="s">
        <v>2068</v>
      </c>
      <c r="G62" s="13" t="s">
        <v>2069</v>
      </c>
      <c r="H62" s="13"/>
      <c r="I62" s="14"/>
      <c r="J62" s="15"/>
      <c r="K62" s="15"/>
      <c r="L62" s="15"/>
      <c r="M62" s="16"/>
      <c r="N62" s="55"/>
      <c r="O62" s="56"/>
      <c r="R62" s="55"/>
      <c r="S62" s="55"/>
      <c r="U62"/>
      <c r="Y62" s="14"/>
      <c r="Z62" s="15"/>
      <c r="AA62" s="15"/>
      <c r="AB62" s="15"/>
      <c r="AC62" s="78"/>
      <c r="AD62" s="90"/>
    </row>
    <row r="63" spans="1:30" s="17" customFormat="1" ht="15" customHeight="1" x14ac:dyDescent="0.3">
      <c r="A63" s="10">
        <v>5197</v>
      </c>
      <c r="B63" s="11" t="s">
        <v>2051</v>
      </c>
      <c r="C63" s="12" t="s">
        <v>16</v>
      </c>
      <c r="D63" s="13"/>
      <c r="E63" s="13" t="s">
        <v>0</v>
      </c>
      <c r="F63" s="13" t="s">
        <v>1579</v>
      </c>
      <c r="G63" s="13" t="s">
        <v>2070</v>
      </c>
      <c r="H63" s="13"/>
      <c r="I63" s="14"/>
      <c r="J63" s="15"/>
      <c r="K63" s="15"/>
      <c r="L63" s="15"/>
      <c r="M63" s="16"/>
      <c r="N63" s="55"/>
      <c r="O63" s="56"/>
      <c r="R63" s="55"/>
      <c r="S63" s="55"/>
      <c r="U63"/>
      <c r="Y63" s="14"/>
      <c r="Z63" s="15"/>
      <c r="AA63" s="15"/>
      <c r="AB63" s="15"/>
      <c r="AC63" s="78"/>
      <c r="AD63" s="90"/>
    </row>
    <row r="64" spans="1:30" s="17" customFormat="1" ht="15" customHeight="1" x14ac:dyDescent="0.3">
      <c r="A64" s="10">
        <v>5198</v>
      </c>
      <c r="B64" s="11" t="s">
        <v>2052</v>
      </c>
      <c r="C64" s="12" t="s">
        <v>16</v>
      </c>
      <c r="D64" s="13"/>
      <c r="E64" s="13" t="s">
        <v>0</v>
      </c>
      <c r="F64" s="13" t="s">
        <v>2071</v>
      </c>
      <c r="G64" s="13" t="s">
        <v>2072</v>
      </c>
      <c r="H64" s="13"/>
      <c r="I64" s="14"/>
      <c r="J64" s="15"/>
      <c r="K64" s="15"/>
      <c r="L64" s="15"/>
      <c r="M64" s="16"/>
      <c r="N64" s="55"/>
      <c r="O64" s="56"/>
      <c r="R64" s="55"/>
      <c r="S64" s="55"/>
      <c r="U64"/>
      <c r="Y64" s="14"/>
      <c r="Z64" s="15"/>
      <c r="AA64" s="15"/>
      <c r="AB64" s="15"/>
      <c r="AC64" s="78"/>
      <c r="AD64" s="90"/>
    </row>
    <row r="65" spans="1:30" s="17" customFormat="1" ht="15" customHeight="1" x14ac:dyDescent="0.3">
      <c r="A65" s="10">
        <v>5200</v>
      </c>
      <c r="B65" s="11" t="s">
        <v>602</v>
      </c>
      <c r="C65" s="12" t="s">
        <v>806</v>
      </c>
      <c r="D65" s="13" t="s">
        <v>213</v>
      </c>
      <c r="E65" s="13" t="s">
        <v>0</v>
      </c>
      <c r="F65" s="13" t="s">
        <v>1776</v>
      </c>
      <c r="G65" s="13" t="s">
        <v>1777</v>
      </c>
      <c r="H65" s="13"/>
      <c r="I65" s="14">
        <v>0</v>
      </c>
      <c r="J65" s="15"/>
      <c r="K65" s="15">
        <v>1</v>
      </c>
      <c r="L65" s="15"/>
      <c r="M65" s="16">
        <f t="shared" si="3"/>
        <v>1</v>
      </c>
      <c r="N65" s="55"/>
      <c r="O65" s="56"/>
      <c r="R65" s="55">
        <f>VLOOKUP(A65,'[16]Mail Stop Modified'!$A44:$K1212,10,FALSE)</f>
        <v>1</v>
      </c>
      <c r="S65" s="55">
        <f>VLOOKUP(A65,'[16]Mail Stop Modified'!$A44:$K1212,11,FALSE)</f>
        <v>0</v>
      </c>
      <c r="T65" s="17">
        <f t="shared" si="4"/>
        <v>0</v>
      </c>
      <c r="U65" t="e">
        <f>IF(S65=#REF!,0,1)</f>
        <v>#REF!</v>
      </c>
      <c r="Y65" s="14"/>
      <c r="Z65" s="15">
        <v>1</v>
      </c>
      <c r="AA65" s="15"/>
      <c r="AB65" s="15"/>
      <c r="AC65" s="78"/>
      <c r="AD65" s="90"/>
    </row>
    <row r="66" spans="1:30" s="17" customFormat="1" ht="15" customHeight="1" x14ac:dyDescent="0.3">
      <c r="A66" s="10">
        <v>5201</v>
      </c>
      <c r="B66" s="11" t="s">
        <v>603</v>
      </c>
      <c r="C66" s="12" t="s">
        <v>806</v>
      </c>
      <c r="D66" s="13" t="s">
        <v>842</v>
      </c>
      <c r="E66" s="13" t="s">
        <v>0</v>
      </c>
      <c r="F66" s="13" t="s">
        <v>1776</v>
      </c>
      <c r="G66" s="13" t="s">
        <v>1777</v>
      </c>
      <c r="H66" s="13"/>
      <c r="I66" s="14"/>
      <c r="J66" s="15"/>
      <c r="K66" s="15">
        <v>1</v>
      </c>
      <c r="L66" s="15"/>
      <c r="M66" s="16">
        <f t="shared" si="3"/>
        <v>1</v>
      </c>
      <c r="N66" s="55"/>
      <c r="O66" s="56"/>
      <c r="R66" s="55">
        <f>VLOOKUP(A66,'[16]Mail Stop Modified'!$A50:$K1218,10,FALSE)</f>
        <v>1</v>
      </c>
      <c r="S66" s="55">
        <f>VLOOKUP(A66,'[16]Mail Stop Modified'!$A50:$K1218,11,FALSE)</f>
        <v>0</v>
      </c>
      <c r="T66" s="17">
        <f t="shared" si="4"/>
        <v>0</v>
      </c>
      <c r="U66" t="e">
        <f>IF(S66=#REF!,0,1)</f>
        <v>#REF!</v>
      </c>
      <c r="Y66" s="14"/>
      <c r="Z66" s="15">
        <v>1</v>
      </c>
      <c r="AA66" s="15"/>
      <c r="AB66" s="15"/>
      <c r="AC66" s="78"/>
      <c r="AD66" s="90"/>
    </row>
    <row r="67" spans="1:30" s="17" customFormat="1" ht="15" customHeight="1" x14ac:dyDescent="0.3">
      <c r="A67" s="10">
        <v>5202</v>
      </c>
      <c r="B67" s="11" t="s">
        <v>604</v>
      </c>
      <c r="C67" s="12" t="s">
        <v>2014</v>
      </c>
      <c r="D67" s="13" t="s">
        <v>843</v>
      </c>
      <c r="E67" s="13" t="s">
        <v>0</v>
      </c>
      <c r="F67" s="13" t="s">
        <v>1345</v>
      </c>
      <c r="G67" s="13" t="s">
        <v>1346</v>
      </c>
      <c r="H67" s="13"/>
      <c r="I67" s="14"/>
      <c r="J67" s="15"/>
      <c r="K67" s="15">
        <v>1</v>
      </c>
      <c r="L67" s="15"/>
      <c r="M67" s="16">
        <f t="shared" si="3"/>
        <v>1</v>
      </c>
      <c r="N67" s="55"/>
      <c r="O67" s="56"/>
      <c r="R67" s="55">
        <f>VLOOKUP(A67,'[16]Mail Stop Modified'!$A52:$K1220,10,FALSE)</f>
        <v>2</v>
      </c>
      <c r="S67" s="55">
        <f>VLOOKUP(A67,'[16]Mail Stop Modified'!$A52:$K1220,11,FALSE)</f>
        <v>0</v>
      </c>
      <c r="T67" s="17">
        <f t="shared" si="4"/>
        <v>-1</v>
      </c>
      <c r="U67" t="e">
        <f>IF(S67=#REF!,0,1)</f>
        <v>#REF!</v>
      </c>
      <c r="Y67" s="14"/>
      <c r="Z67" s="15">
        <v>2</v>
      </c>
      <c r="AA67" s="15"/>
      <c r="AB67" s="15"/>
      <c r="AC67" s="78"/>
      <c r="AD67" s="90"/>
    </row>
    <row r="68" spans="1:30" s="17" customFormat="1" ht="15" customHeight="1" x14ac:dyDescent="0.3">
      <c r="A68" s="10">
        <v>5203</v>
      </c>
      <c r="B68" s="11" t="s">
        <v>316</v>
      </c>
      <c r="C68" s="12" t="s">
        <v>2007</v>
      </c>
      <c r="D68" s="13"/>
      <c r="E68" s="13" t="s">
        <v>0</v>
      </c>
      <c r="F68" s="13" t="s">
        <v>1603</v>
      </c>
      <c r="G68" s="13" t="s">
        <v>1604</v>
      </c>
      <c r="H68" s="13"/>
      <c r="I68" s="14">
        <v>0</v>
      </c>
      <c r="J68" s="15">
        <v>0</v>
      </c>
      <c r="K68" s="15">
        <v>2</v>
      </c>
      <c r="L68" s="15">
        <v>0</v>
      </c>
      <c r="M68" s="16">
        <f t="shared" si="3"/>
        <v>2</v>
      </c>
      <c r="N68" s="55"/>
      <c r="O68" s="56"/>
      <c r="R68" s="55">
        <f>VLOOKUP(A68,'[16]Mail Stop Modified'!$A55:$K1223,10,FALSE)</f>
        <v>2</v>
      </c>
      <c r="S68" s="55">
        <f>VLOOKUP(A68,'[16]Mail Stop Modified'!$A55:$K1223,11,FALSE)</f>
        <v>0</v>
      </c>
      <c r="T68" s="17">
        <f t="shared" si="4"/>
        <v>0</v>
      </c>
      <c r="U68" t="e">
        <f>IF(S68=#REF!,0,1)</f>
        <v>#REF!</v>
      </c>
      <c r="Y68" s="14"/>
      <c r="Z68" s="15">
        <v>2</v>
      </c>
      <c r="AA68" s="15"/>
      <c r="AB68" s="15"/>
      <c r="AC68" s="78"/>
      <c r="AD68" s="90"/>
    </row>
    <row r="69" spans="1:30" s="17" customFormat="1" ht="15" customHeight="1" x14ac:dyDescent="0.3">
      <c r="A69" s="10">
        <v>5204</v>
      </c>
      <c r="B69" s="11" t="s">
        <v>317</v>
      </c>
      <c r="C69" s="12" t="s">
        <v>2014</v>
      </c>
      <c r="D69" s="13" t="s">
        <v>318</v>
      </c>
      <c r="E69" s="13" t="s">
        <v>0</v>
      </c>
      <c r="F69" s="13" t="s">
        <v>1341</v>
      </c>
      <c r="G69" s="13" t="s">
        <v>1342</v>
      </c>
      <c r="H69" s="13"/>
      <c r="I69" s="14">
        <v>0</v>
      </c>
      <c r="J69" s="15">
        <v>0</v>
      </c>
      <c r="K69" s="15">
        <v>1</v>
      </c>
      <c r="L69" s="15">
        <v>0</v>
      </c>
      <c r="M69" s="16">
        <f t="shared" si="3"/>
        <v>1</v>
      </c>
      <c r="N69" s="55"/>
      <c r="O69" s="56"/>
      <c r="R69" s="55">
        <f>VLOOKUP(A69,'[16]Mail Stop Modified'!$A57:$K1225,10,FALSE)</f>
        <v>1</v>
      </c>
      <c r="S69" s="55">
        <f>VLOOKUP(A69,'[16]Mail Stop Modified'!$A57:$K1225,11,FALSE)</f>
        <v>0</v>
      </c>
      <c r="T69" s="17">
        <f t="shared" si="4"/>
        <v>0</v>
      </c>
      <c r="U69" t="e">
        <f>IF(S69=#REF!,0,1)</f>
        <v>#REF!</v>
      </c>
      <c r="Y69" s="14"/>
      <c r="Z69" s="15">
        <v>2</v>
      </c>
      <c r="AA69" s="15"/>
      <c r="AB69" s="15"/>
      <c r="AC69" s="78"/>
      <c r="AD69" s="90"/>
    </row>
    <row r="70" spans="1:30" s="17" customFormat="1" ht="15" customHeight="1" x14ac:dyDescent="0.3">
      <c r="A70" s="10">
        <v>5205</v>
      </c>
      <c r="B70" s="11" t="s">
        <v>319</v>
      </c>
      <c r="C70" s="12" t="s">
        <v>2014</v>
      </c>
      <c r="D70" s="13" t="s">
        <v>1322</v>
      </c>
      <c r="E70" s="13" t="s">
        <v>0</v>
      </c>
      <c r="F70" s="13" t="s">
        <v>1320</v>
      </c>
      <c r="G70" s="13" t="s">
        <v>1321</v>
      </c>
      <c r="H70" s="13"/>
      <c r="I70" s="14">
        <v>0</v>
      </c>
      <c r="J70" s="15">
        <v>0</v>
      </c>
      <c r="K70" s="15">
        <v>2</v>
      </c>
      <c r="L70" s="15">
        <v>0</v>
      </c>
      <c r="M70" s="16">
        <f t="shared" si="3"/>
        <v>2</v>
      </c>
      <c r="N70" s="55"/>
      <c r="O70" s="56"/>
      <c r="R70" s="55">
        <f>VLOOKUP(A70,'[16]Mail Stop Modified'!$A61:$K1229,10,FALSE)</f>
        <v>2</v>
      </c>
      <c r="S70" s="55">
        <f>VLOOKUP(A70,'[16]Mail Stop Modified'!$A61:$K1229,11,FALSE)</f>
        <v>0</v>
      </c>
      <c r="T70" s="17">
        <f t="shared" si="4"/>
        <v>0</v>
      </c>
      <c r="U70" t="e">
        <f>IF(S70=#REF!,0,1)</f>
        <v>#REF!</v>
      </c>
      <c r="Y70" s="14"/>
      <c r="Z70" s="15">
        <v>2</v>
      </c>
      <c r="AA70" s="15"/>
      <c r="AB70" s="15"/>
      <c r="AC70" s="78"/>
      <c r="AD70" s="90"/>
    </row>
    <row r="71" spans="1:30" s="17" customFormat="1" ht="15" customHeight="1" x14ac:dyDescent="0.3">
      <c r="A71" s="10">
        <v>5206</v>
      </c>
      <c r="B71" s="11" t="s">
        <v>605</v>
      </c>
      <c r="C71" s="12" t="s">
        <v>2014</v>
      </c>
      <c r="D71" s="13" t="s">
        <v>588</v>
      </c>
      <c r="E71" s="13" t="s">
        <v>0</v>
      </c>
      <c r="F71" s="13" t="s">
        <v>1566</v>
      </c>
      <c r="G71" s="13" t="s">
        <v>1567</v>
      </c>
      <c r="H71" s="13"/>
      <c r="I71" s="14"/>
      <c r="J71" s="15"/>
      <c r="K71" s="15">
        <v>2</v>
      </c>
      <c r="L71" s="15"/>
      <c r="M71" s="16">
        <f t="shared" si="3"/>
        <v>2</v>
      </c>
      <c r="N71" s="55"/>
      <c r="O71" s="56"/>
      <c r="R71" s="55">
        <f>VLOOKUP(A71,'[16]Mail Stop Modified'!$A62:$K1230,10,FALSE)</f>
        <v>2</v>
      </c>
      <c r="S71" s="55">
        <f>VLOOKUP(A71,'[16]Mail Stop Modified'!$A62:$K1230,11,FALSE)</f>
        <v>0</v>
      </c>
      <c r="T71" s="17">
        <f t="shared" si="4"/>
        <v>0</v>
      </c>
      <c r="U71" t="e">
        <f>IF(S71=#REF!,0,1)</f>
        <v>#REF!</v>
      </c>
      <c r="Y71" s="14"/>
      <c r="Z71" s="15">
        <v>2</v>
      </c>
      <c r="AA71" s="15"/>
      <c r="AB71" s="15"/>
      <c r="AC71" s="78"/>
      <c r="AD71" s="90"/>
    </row>
    <row r="72" spans="1:30" s="17" customFormat="1" ht="15" customHeight="1" x14ac:dyDescent="0.3">
      <c r="A72" s="10">
        <v>5207</v>
      </c>
      <c r="B72" s="11" t="s">
        <v>320</v>
      </c>
      <c r="C72" s="12" t="s">
        <v>2014</v>
      </c>
      <c r="D72" s="13" t="s">
        <v>321</v>
      </c>
      <c r="E72" s="13" t="s">
        <v>0</v>
      </c>
      <c r="F72" s="13" t="s">
        <v>1566</v>
      </c>
      <c r="G72" s="13" t="s">
        <v>1567</v>
      </c>
      <c r="H72" s="13"/>
      <c r="I72" s="14">
        <v>0</v>
      </c>
      <c r="J72" s="15">
        <v>0</v>
      </c>
      <c r="K72" s="15">
        <v>2</v>
      </c>
      <c r="L72" s="15">
        <v>0</v>
      </c>
      <c r="M72" s="16">
        <f t="shared" si="3"/>
        <v>2</v>
      </c>
      <c r="N72" s="55"/>
      <c r="O72" s="56"/>
      <c r="R72" s="55">
        <f>VLOOKUP(A72,'[16]Mail Stop Modified'!$A64:$K1232,10,FALSE)</f>
        <v>2</v>
      </c>
      <c r="S72" s="55">
        <f>VLOOKUP(A72,'[16]Mail Stop Modified'!$A64:$K1232,11,FALSE)</f>
        <v>0</v>
      </c>
      <c r="T72" s="17">
        <f t="shared" si="4"/>
        <v>0</v>
      </c>
      <c r="U72" t="e">
        <f>IF(S72=#REF!,0,1)</f>
        <v>#REF!</v>
      </c>
      <c r="Y72" s="14"/>
      <c r="Z72" s="15">
        <v>2</v>
      </c>
      <c r="AA72" s="15"/>
      <c r="AB72" s="15"/>
      <c r="AC72" s="78"/>
      <c r="AD72" s="90"/>
    </row>
    <row r="73" spans="1:30" s="17" customFormat="1" ht="15" customHeight="1" x14ac:dyDescent="0.3">
      <c r="A73" s="10">
        <v>5208</v>
      </c>
      <c r="B73" s="11" t="s">
        <v>322</v>
      </c>
      <c r="C73" s="12" t="s">
        <v>2014</v>
      </c>
      <c r="D73" s="13" t="s">
        <v>172</v>
      </c>
      <c r="E73" s="13" t="s">
        <v>0</v>
      </c>
      <c r="F73" s="13" t="s">
        <v>1320</v>
      </c>
      <c r="G73" s="13" t="s">
        <v>1321</v>
      </c>
      <c r="H73" s="13"/>
      <c r="I73" s="14">
        <v>0</v>
      </c>
      <c r="J73" s="15">
        <v>0</v>
      </c>
      <c r="K73" s="15">
        <v>1</v>
      </c>
      <c r="L73" s="15">
        <v>0</v>
      </c>
      <c r="M73" s="16">
        <f t="shared" si="3"/>
        <v>1</v>
      </c>
      <c r="N73" s="55"/>
      <c r="O73" s="65"/>
      <c r="R73" s="55">
        <f>VLOOKUP(A73,'[16]Mail Stop Modified'!$A65:$K1233,10,FALSE)</f>
        <v>1</v>
      </c>
      <c r="S73" s="55" t="str">
        <f>VLOOKUP(A73,'[16]Mail Stop Modified'!$A65:$K1233,11,FALSE)</f>
        <v>confirmed SOM</v>
      </c>
      <c r="T73" s="17">
        <f t="shared" si="4"/>
        <v>0</v>
      </c>
      <c r="U73" t="e">
        <f>IF(S73=#REF!,0,1)</f>
        <v>#REF!</v>
      </c>
      <c r="Y73" s="14">
        <v>1</v>
      </c>
      <c r="Z73" s="15"/>
      <c r="AA73" s="15"/>
      <c r="AB73" s="15"/>
      <c r="AC73" s="78"/>
      <c r="AD73" s="90"/>
    </row>
    <row r="74" spans="1:30" s="18" customFormat="1" ht="15" customHeight="1" x14ac:dyDescent="0.3">
      <c r="A74" s="10">
        <v>5208</v>
      </c>
      <c r="B74" s="11" t="s">
        <v>171</v>
      </c>
      <c r="C74" s="12" t="s">
        <v>585</v>
      </c>
      <c r="D74" s="13" t="s">
        <v>172</v>
      </c>
      <c r="E74" s="13" t="s">
        <v>123</v>
      </c>
      <c r="F74" s="13" t="s">
        <v>1256</v>
      </c>
      <c r="G74" s="13" t="s">
        <v>1257</v>
      </c>
      <c r="H74" s="13"/>
      <c r="I74" s="14">
        <v>2</v>
      </c>
      <c r="J74" s="15">
        <v>0</v>
      </c>
      <c r="K74" s="15">
        <v>0</v>
      </c>
      <c r="L74" s="15">
        <v>0</v>
      </c>
      <c r="M74" s="16">
        <f t="shared" si="3"/>
        <v>2</v>
      </c>
      <c r="N74" s="55"/>
      <c r="O74" s="56"/>
      <c r="P74" s="17"/>
      <c r="Q74" s="17"/>
      <c r="R74" s="55">
        <f>VLOOKUP(A74,'[16]Mail Stop Modified'!$A67:$K1235,10,FALSE)</f>
        <v>1</v>
      </c>
      <c r="S74" s="55" t="str">
        <f>VLOOKUP(A74,'[16]Mail Stop Modified'!$A67:$K1235,11,FALSE)</f>
        <v>confirmed SOM</v>
      </c>
      <c r="T74" s="17">
        <f t="shared" si="4"/>
        <v>1</v>
      </c>
      <c r="U74" t="e">
        <f>IF(S74=#REF!,0,1)</f>
        <v>#REF!</v>
      </c>
      <c r="Y74" s="14"/>
      <c r="Z74" s="15">
        <v>2</v>
      </c>
      <c r="AA74" s="15"/>
      <c r="AB74" s="15"/>
      <c r="AC74" s="79"/>
      <c r="AD74" s="91"/>
    </row>
    <row r="75" spans="1:30" s="18" customFormat="1" ht="15" customHeight="1" x14ac:dyDescent="0.3">
      <c r="A75" s="10">
        <v>5209</v>
      </c>
      <c r="B75" s="11" t="s">
        <v>606</v>
      </c>
      <c r="C75" s="12" t="s">
        <v>585</v>
      </c>
      <c r="D75" s="13" t="s">
        <v>315</v>
      </c>
      <c r="E75" s="13" t="s">
        <v>607</v>
      </c>
      <c r="F75" s="13" t="s">
        <v>1341</v>
      </c>
      <c r="G75" s="13" t="s">
        <v>1342</v>
      </c>
      <c r="H75" s="13"/>
      <c r="I75" s="14">
        <v>2</v>
      </c>
      <c r="J75" s="15"/>
      <c r="K75" s="15"/>
      <c r="L75" s="15"/>
      <c r="M75" s="16">
        <f t="shared" si="3"/>
        <v>2</v>
      </c>
      <c r="N75" s="55"/>
      <c r="O75" s="65"/>
      <c r="P75" s="17"/>
      <c r="Q75" s="17"/>
      <c r="R75" s="55">
        <f>VLOOKUP(A75,'[16]Mail Stop Modified'!$A68:$K1236,10,FALSE)</f>
        <v>1</v>
      </c>
      <c r="S75" s="55">
        <f>VLOOKUP(A75,'[16]Mail Stop Modified'!$A68:$K1236,11,FALSE)</f>
        <v>0</v>
      </c>
      <c r="T75" s="17">
        <f t="shared" si="4"/>
        <v>1</v>
      </c>
      <c r="U75" t="e">
        <f>IF(S75=#REF!,0,1)</f>
        <v>#REF!</v>
      </c>
      <c r="Y75" s="14"/>
      <c r="Z75" s="15">
        <v>1</v>
      </c>
      <c r="AA75" s="15"/>
      <c r="AB75" s="15"/>
      <c r="AC75" s="79"/>
      <c r="AD75" s="91"/>
    </row>
    <row r="76" spans="1:30" s="17" customFormat="1" ht="15" customHeight="1" x14ac:dyDescent="0.3">
      <c r="A76" s="10">
        <v>5211</v>
      </c>
      <c r="B76" s="75" t="s">
        <v>173</v>
      </c>
      <c r="C76" s="12" t="s">
        <v>2014</v>
      </c>
      <c r="D76" s="76" t="s">
        <v>174</v>
      </c>
      <c r="E76" s="76" t="s">
        <v>0</v>
      </c>
      <c r="F76" s="13" t="s">
        <v>1320</v>
      </c>
      <c r="G76" s="13" t="s">
        <v>1321</v>
      </c>
      <c r="H76" s="76"/>
      <c r="I76" s="73">
        <v>0</v>
      </c>
      <c r="J76" s="74">
        <v>0</v>
      </c>
      <c r="K76" s="74">
        <v>1</v>
      </c>
      <c r="L76" s="74">
        <v>0</v>
      </c>
      <c r="M76" s="16">
        <f t="shared" si="3"/>
        <v>1</v>
      </c>
      <c r="N76" s="55"/>
      <c r="O76" s="56"/>
      <c r="R76" s="55">
        <f>VLOOKUP(A76,'[16]Mail Stop Modified'!$A70:$K1238,10,FALSE)</f>
        <v>2</v>
      </c>
      <c r="S76" s="55" t="str">
        <f>VLOOKUP(A76,'[16]Mail Stop Modified'!$A70:$K1238,11,FALSE)</f>
        <v>Change SHC</v>
      </c>
      <c r="T76" s="17">
        <f t="shared" si="4"/>
        <v>-1</v>
      </c>
      <c r="U76" t="e">
        <f>IF(S76=#REF!,0,1)</f>
        <v>#REF!</v>
      </c>
      <c r="Y76" s="73"/>
      <c r="Z76" s="74">
        <v>2</v>
      </c>
      <c r="AA76" s="74"/>
      <c r="AB76" s="74"/>
      <c r="AC76" s="78"/>
      <c r="AD76" s="90"/>
    </row>
    <row r="77" spans="1:30" s="17" customFormat="1" ht="15" customHeight="1" x14ac:dyDescent="0.3">
      <c r="A77" s="10">
        <v>5212</v>
      </c>
      <c r="B77" s="11" t="s">
        <v>1789</v>
      </c>
      <c r="C77" s="12" t="s">
        <v>2014</v>
      </c>
      <c r="D77" s="13" t="s">
        <v>588</v>
      </c>
      <c r="E77" s="13" t="s">
        <v>0</v>
      </c>
      <c r="F77" s="13" t="s">
        <v>1320</v>
      </c>
      <c r="G77" s="13" t="s">
        <v>1321</v>
      </c>
      <c r="H77" s="13"/>
      <c r="I77" s="14"/>
      <c r="J77" s="15"/>
      <c r="K77" s="15">
        <v>2</v>
      </c>
      <c r="L77" s="15"/>
      <c r="M77" s="16">
        <f t="shared" ref="M77:M108" si="5">SUM(I77:L77)</f>
        <v>2</v>
      </c>
      <c r="N77" s="55"/>
      <c r="O77" s="56"/>
      <c r="R77" s="55">
        <f>VLOOKUP(A77,'[16]Mail Stop Modified'!$A73:$K1241,10,FALSE)</f>
        <v>1</v>
      </c>
      <c r="S77" s="55">
        <f>VLOOKUP(A77,'[16]Mail Stop Modified'!$A73:$K1241,11,FALSE)</f>
        <v>0</v>
      </c>
      <c r="T77" s="17">
        <f t="shared" si="4"/>
        <v>1</v>
      </c>
      <c r="U77" t="e">
        <f>IF(S77=#REF!,0,1)</f>
        <v>#REF!</v>
      </c>
      <c r="Y77" s="14"/>
      <c r="Z77" s="15">
        <v>1</v>
      </c>
      <c r="AA77" s="15"/>
      <c r="AB77" s="15"/>
      <c r="AC77" s="78"/>
      <c r="AD77" s="90"/>
    </row>
    <row r="78" spans="1:30" s="17" customFormat="1" ht="15" customHeight="1" x14ac:dyDescent="0.3">
      <c r="A78" s="10">
        <v>5214</v>
      </c>
      <c r="B78" s="11" t="s">
        <v>323</v>
      </c>
      <c r="C78" s="12" t="s">
        <v>2014</v>
      </c>
      <c r="D78" s="13" t="s">
        <v>324</v>
      </c>
      <c r="E78" s="13" t="s">
        <v>0</v>
      </c>
      <c r="F78" s="13" t="s">
        <v>1528</v>
      </c>
      <c r="G78" s="13" t="s">
        <v>1527</v>
      </c>
      <c r="H78" s="13"/>
      <c r="I78" s="14">
        <v>0</v>
      </c>
      <c r="J78" s="15">
        <v>0</v>
      </c>
      <c r="K78" s="15">
        <v>2</v>
      </c>
      <c r="L78" s="15">
        <v>0</v>
      </c>
      <c r="M78" s="16">
        <f t="shared" si="5"/>
        <v>2</v>
      </c>
      <c r="N78" s="55"/>
      <c r="O78" s="56"/>
      <c r="R78" s="55">
        <f>VLOOKUP(A78,'[16]Mail Stop Modified'!$A75:$K1243,10,FALSE)</f>
        <v>1</v>
      </c>
      <c r="S78" s="55">
        <f>VLOOKUP(A78,'[16]Mail Stop Modified'!$A75:$K1243,11,FALSE)</f>
        <v>0</v>
      </c>
      <c r="T78" s="17">
        <f t="shared" si="4"/>
        <v>1</v>
      </c>
      <c r="U78" t="e">
        <f>IF(S78=#REF!,0,1)</f>
        <v>#REF!</v>
      </c>
      <c r="Y78" s="14"/>
      <c r="Z78" s="15">
        <v>2</v>
      </c>
      <c r="AA78" s="15"/>
      <c r="AB78" s="15"/>
      <c r="AC78" s="78"/>
      <c r="AD78" s="90"/>
    </row>
    <row r="79" spans="1:30" s="17" customFormat="1" ht="15" customHeight="1" x14ac:dyDescent="0.3">
      <c r="A79" s="10">
        <v>5215</v>
      </c>
      <c r="B79" s="11" t="s">
        <v>325</v>
      </c>
      <c r="C79" s="12" t="s">
        <v>2014</v>
      </c>
      <c r="D79" s="13" t="s">
        <v>588</v>
      </c>
      <c r="E79" s="13" t="s">
        <v>0</v>
      </c>
      <c r="F79" s="13" t="s">
        <v>1518</v>
      </c>
      <c r="G79" s="13" t="s">
        <v>1519</v>
      </c>
      <c r="H79" s="13"/>
      <c r="I79" s="14"/>
      <c r="J79" s="15"/>
      <c r="K79" s="15">
        <v>1</v>
      </c>
      <c r="L79" s="15"/>
      <c r="M79" s="16">
        <f t="shared" si="5"/>
        <v>1</v>
      </c>
      <c r="N79" s="55"/>
      <c r="O79" s="56"/>
      <c r="R79" s="55">
        <f>VLOOKUP(A79,'[16]Mail Stop Modified'!$A76:$K1244,10,FALSE)</f>
        <v>1</v>
      </c>
      <c r="S79" s="55">
        <f>VLOOKUP(A79,'[16]Mail Stop Modified'!$A76:$K1244,11,FALSE)</f>
        <v>0</v>
      </c>
      <c r="T79" s="17">
        <f t="shared" si="4"/>
        <v>0</v>
      </c>
      <c r="U79" t="e">
        <f>IF(S79=#REF!,0,1)</f>
        <v>#REF!</v>
      </c>
      <c r="Y79" s="14"/>
      <c r="Z79" s="15">
        <v>1</v>
      </c>
      <c r="AA79" s="15"/>
      <c r="AB79" s="15"/>
      <c r="AC79" s="78"/>
      <c r="AD79" s="90"/>
    </row>
    <row r="80" spans="1:30" s="17" customFormat="1" ht="15" customHeight="1" x14ac:dyDescent="0.3">
      <c r="A80" s="10">
        <v>5216</v>
      </c>
      <c r="B80" s="11" t="s">
        <v>175</v>
      </c>
      <c r="C80" s="12" t="s">
        <v>1131</v>
      </c>
      <c r="D80" s="13" t="s">
        <v>176</v>
      </c>
      <c r="E80" s="13" t="s">
        <v>123</v>
      </c>
      <c r="F80" s="13" t="s">
        <v>1160</v>
      </c>
      <c r="G80" s="13" t="s">
        <v>1161</v>
      </c>
      <c r="H80" s="13"/>
      <c r="I80" s="14">
        <v>1</v>
      </c>
      <c r="J80" s="15">
        <v>0</v>
      </c>
      <c r="K80" s="15">
        <v>0</v>
      </c>
      <c r="L80" s="15">
        <v>0</v>
      </c>
      <c r="M80" s="16">
        <f t="shared" si="5"/>
        <v>1</v>
      </c>
      <c r="N80" s="55"/>
      <c r="O80" s="56"/>
      <c r="R80" s="55">
        <f>VLOOKUP(A80,'[16]Mail Stop Modified'!$A78:$K1246,10,FALSE)</f>
        <v>1</v>
      </c>
      <c r="S80" s="55" t="str">
        <f>VLOOKUP(A80,'[16]Mail Stop Modified'!$A78:$K1246,11,FALSE)</f>
        <v/>
      </c>
      <c r="T80" s="17">
        <f t="shared" si="4"/>
        <v>0</v>
      </c>
      <c r="U80" t="e">
        <f>IF(S80=#REF!,0,1)</f>
        <v>#REF!</v>
      </c>
      <c r="Y80" s="14">
        <v>1</v>
      </c>
      <c r="Z80" s="15"/>
      <c r="AA80" s="15"/>
      <c r="AB80" s="15"/>
      <c r="AC80" s="78"/>
      <c r="AD80" s="90"/>
    </row>
    <row r="81" spans="1:30" s="17" customFormat="1" ht="29.25" customHeight="1" x14ac:dyDescent="0.3">
      <c r="A81" s="10">
        <v>5217</v>
      </c>
      <c r="B81" s="119" t="s">
        <v>178</v>
      </c>
      <c r="C81" s="12" t="s">
        <v>1131</v>
      </c>
      <c r="D81" s="12" t="s">
        <v>177</v>
      </c>
      <c r="E81" s="12" t="s">
        <v>123</v>
      </c>
      <c r="F81" s="13" t="s">
        <v>1160</v>
      </c>
      <c r="G81" s="13" t="s">
        <v>1161</v>
      </c>
      <c r="H81" s="12"/>
      <c r="I81" s="14">
        <v>1</v>
      </c>
      <c r="J81" s="15">
        <v>0</v>
      </c>
      <c r="K81" s="15">
        <v>0</v>
      </c>
      <c r="L81" s="15">
        <v>0</v>
      </c>
      <c r="M81" s="16">
        <f t="shared" si="5"/>
        <v>1</v>
      </c>
      <c r="N81" s="55"/>
      <c r="O81" s="56"/>
      <c r="R81" s="55">
        <f>VLOOKUP(A81,'[16]Mail Stop Modified'!$A79:$K1247,10,FALSE)</f>
        <v>1</v>
      </c>
      <c r="S81" s="55" t="str">
        <f>VLOOKUP(A81,'[16]Mail Stop Modified'!$A79:$K1247,11,FALSE)</f>
        <v/>
      </c>
      <c r="T81" s="17">
        <f t="shared" si="4"/>
        <v>0</v>
      </c>
      <c r="U81" t="e">
        <f>IF(S81=#REF!,0,1)</f>
        <v>#REF!</v>
      </c>
      <c r="Y81" s="14">
        <v>1</v>
      </c>
      <c r="Z81" s="15"/>
      <c r="AA81" s="15"/>
      <c r="AB81" s="15"/>
      <c r="AC81" s="78"/>
      <c r="AD81" s="90"/>
    </row>
    <row r="82" spans="1:30" s="17" customFormat="1" ht="15" customHeight="1" x14ac:dyDescent="0.3">
      <c r="A82" s="10">
        <v>5218</v>
      </c>
      <c r="B82" s="11" t="s">
        <v>326</v>
      </c>
      <c r="C82" s="12" t="s">
        <v>2014</v>
      </c>
      <c r="D82" s="13" t="s">
        <v>213</v>
      </c>
      <c r="E82" s="13" t="s">
        <v>0</v>
      </c>
      <c r="F82" s="13" t="s">
        <v>1278</v>
      </c>
      <c r="G82" s="13" t="s">
        <v>1279</v>
      </c>
      <c r="H82" s="13"/>
      <c r="I82" s="14"/>
      <c r="J82" s="15"/>
      <c r="K82" s="15">
        <v>1</v>
      </c>
      <c r="L82" s="15"/>
      <c r="M82" s="16">
        <f t="shared" si="5"/>
        <v>1</v>
      </c>
      <c r="N82" s="55"/>
      <c r="O82" s="56"/>
      <c r="R82" s="55">
        <f>VLOOKUP(A82,'[16]Mail Stop Modified'!$A80:$K1248,10,FALSE)</f>
        <v>1</v>
      </c>
      <c r="S82" s="55">
        <f>VLOOKUP(A82,'[16]Mail Stop Modified'!$A80:$K1248,11,FALSE)</f>
        <v>0</v>
      </c>
      <c r="T82" s="17">
        <f t="shared" si="4"/>
        <v>0</v>
      </c>
      <c r="U82" t="e">
        <f>IF(S82=#REF!,0,1)</f>
        <v>#REF!</v>
      </c>
      <c r="Y82" s="14"/>
      <c r="Z82" s="15">
        <v>1</v>
      </c>
      <c r="AA82" s="15"/>
      <c r="AB82" s="15"/>
      <c r="AC82" s="78"/>
      <c r="AD82" s="90"/>
    </row>
    <row r="83" spans="1:30" s="17" customFormat="1" ht="15" customHeight="1" x14ac:dyDescent="0.3">
      <c r="A83" s="10">
        <v>5219</v>
      </c>
      <c r="B83" s="11" t="s">
        <v>327</v>
      </c>
      <c r="C83" s="12" t="s">
        <v>2014</v>
      </c>
      <c r="D83" s="13" t="s">
        <v>213</v>
      </c>
      <c r="E83" s="13" t="s">
        <v>0</v>
      </c>
      <c r="F83" s="13" t="s">
        <v>1676</v>
      </c>
      <c r="G83" s="13" t="s">
        <v>1683</v>
      </c>
      <c r="H83" s="13"/>
      <c r="I83" s="14"/>
      <c r="J83" s="15"/>
      <c r="K83" s="15">
        <v>1</v>
      </c>
      <c r="L83" s="15"/>
      <c r="M83" s="16">
        <f t="shared" si="5"/>
        <v>1</v>
      </c>
      <c r="N83" s="55"/>
      <c r="O83" s="56"/>
      <c r="R83" s="55">
        <f>VLOOKUP(A83,'[16]Mail Stop Modified'!$A83:$K1251,10,FALSE)</f>
        <v>1</v>
      </c>
      <c r="S83" s="55">
        <f>VLOOKUP(A83,'[16]Mail Stop Modified'!$A83:$K1251,11,FALSE)</f>
        <v>0</v>
      </c>
      <c r="T83" s="17">
        <f t="shared" si="4"/>
        <v>0</v>
      </c>
      <c r="U83" t="e">
        <f>IF(S83=#REF!,0,1)</f>
        <v>#REF!</v>
      </c>
      <c r="Y83" s="14"/>
      <c r="Z83" s="15">
        <v>1</v>
      </c>
      <c r="AA83" s="15"/>
      <c r="AB83" s="15"/>
      <c r="AC83" s="78"/>
      <c r="AD83" s="90"/>
    </row>
    <row r="84" spans="1:30" s="17" customFormat="1" ht="15" customHeight="1" x14ac:dyDescent="0.3">
      <c r="A84" s="10">
        <v>5220</v>
      </c>
      <c r="B84" s="11" t="s">
        <v>328</v>
      </c>
      <c r="C84" s="12" t="s">
        <v>2014</v>
      </c>
      <c r="D84" s="13" t="s">
        <v>329</v>
      </c>
      <c r="E84" s="13" t="s">
        <v>0</v>
      </c>
      <c r="F84" s="13" t="s">
        <v>1676</v>
      </c>
      <c r="G84" s="13" t="s">
        <v>1683</v>
      </c>
      <c r="H84" s="13"/>
      <c r="I84" s="14">
        <v>0</v>
      </c>
      <c r="J84" s="15">
        <v>0</v>
      </c>
      <c r="K84" s="15">
        <v>1</v>
      </c>
      <c r="L84" s="15">
        <v>0</v>
      </c>
      <c r="M84" s="16">
        <f t="shared" si="5"/>
        <v>1</v>
      </c>
      <c r="N84" s="55"/>
      <c r="O84" s="56"/>
      <c r="R84" s="55">
        <f>VLOOKUP(A84,'[16]Mail Stop Modified'!$A87:$K1255,10,FALSE)</f>
        <v>1</v>
      </c>
      <c r="S84" s="55">
        <f>VLOOKUP(A84,'[16]Mail Stop Modified'!$A87:$K1255,11,FALSE)</f>
        <v>0</v>
      </c>
      <c r="T84" s="17">
        <f t="shared" si="4"/>
        <v>0</v>
      </c>
      <c r="U84" t="e">
        <f>IF(S84=#REF!,0,1)</f>
        <v>#REF!</v>
      </c>
      <c r="Y84" s="14"/>
      <c r="Z84" s="15">
        <v>2</v>
      </c>
      <c r="AA84" s="15"/>
      <c r="AB84" s="15"/>
      <c r="AC84" s="78"/>
      <c r="AD84" s="90"/>
    </row>
    <row r="85" spans="1:30" s="17" customFormat="1" ht="15" customHeight="1" x14ac:dyDescent="0.3">
      <c r="A85" s="10">
        <v>5221</v>
      </c>
      <c r="B85" s="11" t="s">
        <v>330</v>
      </c>
      <c r="C85" s="12" t="s">
        <v>2014</v>
      </c>
      <c r="D85" s="13" t="s">
        <v>331</v>
      </c>
      <c r="E85" s="13" t="s">
        <v>0</v>
      </c>
      <c r="F85" s="13" t="s">
        <v>1327</v>
      </c>
      <c r="G85" s="13" t="s">
        <v>1328</v>
      </c>
      <c r="H85" s="13"/>
      <c r="I85" s="14">
        <v>0</v>
      </c>
      <c r="J85" s="15">
        <v>0</v>
      </c>
      <c r="K85" s="15">
        <v>1</v>
      </c>
      <c r="L85" s="15">
        <v>0</v>
      </c>
      <c r="M85" s="16">
        <f t="shared" si="5"/>
        <v>1</v>
      </c>
      <c r="N85" s="55"/>
      <c r="O85" s="56"/>
      <c r="R85" s="55">
        <f>VLOOKUP(A85,'[16]Mail Stop Modified'!$A89:$K1257,10,FALSE)</f>
        <v>1</v>
      </c>
      <c r="S85" s="55">
        <f>VLOOKUP(A85,'[16]Mail Stop Modified'!$A89:$K1257,11,FALSE)</f>
        <v>0</v>
      </c>
      <c r="T85" s="17">
        <f t="shared" si="4"/>
        <v>0</v>
      </c>
      <c r="U85" t="e">
        <f>IF(S85=#REF!,0,1)</f>
        <v>#REF!</v>
      </c>
      <c r="Y85" s="14"/>
      <c r="Z85" s="15">
        <v>2</v>
      </c>
      <c r="AA85" s="15"/>
      <c r="AB85" s="15"/>
      <c r="AC85" s="78"/>
      <c r="AD85" s="90"/>
    </row>
    <row r="86" spans="1:30" s="17" customFormat="1" ht="15" customHeight="1" x14ac:dyDescent="0.3">
      <c r="A86" s="10">
        <v>5222</v>
      </c>
      <c r="B86" s="11" t="s">
        <v>332</v>
      </c>
      <c r="C86" s="12" t="s">
        <v>2014</v>
      </c>
      <c r="D86" s="13" t="s">
        <v>80</v>
      </c>
      <c r="E86" s="13" t="s">
        <v>0</v>
      </c>
      <c r="F86" s="13" t="s">
        <v>1307</v>
      </c>
      <c r="G86" s="13" t="s">
        <v>1308</v>
      </c>
      <c r="H86" s="13"/>
      <c r="I86" s="14"/>
      <c r="J86" s="15"/>
      <c r="K86" s="15">
        <v>1</v>
      </c>
      <c r="L86" s="15"/>
      <c r="M86" s="16">
        <f t="shared" si="5"/>
        <v>1</v>
      </c>
      <c r="N86" s="55"/>
      <c r="O86" s="56"/>
      <c r="R86" s="55">
        <f>VLOOKUP(A86,'[16]Mail Stop Modified'!$A95:$K1263,10,FALSE)</f>
        <v>1</v>
      </c>
      <c r="S86" s="55">
        <f>VLOOKUP(A86,'[16]Mail Stop Modified'!$A95:$K1263,11,FALSE)</f>
        <v>0</v>
      </c>
      <c r="T86" s="17">
        <f t="shared" ref="T86:T114" si="6">M86-R86</f>
        <v>0</v>
      </c>
      <c r="U86" t="e">
        <f>IF(S86=#REF!,0,1)</f>
        <v>#REF!</v>
      </c>
      <c r="Y86" s="14"/>
      <c r="Z86" s="15">
        <v>1</v>
      </c>
      <c r="AA86" s="15"/>
      <c r="AB86" s="15"/>
      <c r="AC86" s="78"/>
      <c r="AD86" s="90"/>
    </row>
    <row r="87" spans="1:30" s="17" customFormat="1" ht="15" customHeight="1" x14ac:dyDescent="0.3">
      <c r="A87" s="10">
        <v>5223</v>
      </c>
      <c r="B87" s="11" t="s">
        <v>95</v>
      </c>
      <c r="C87" s="12" t="s">
        <v>2014</v>
      </c>
      <c r="D87" s="13" t="s">
        <v>80</v>
      </c>
      <c r="E87" s="13" t="s">
        <v>0</v>
      </c>
      <c r="F87" s="13" t="s">
        <v>1520</v>
      </c>
      <c r="G87" s="13" t="s">
        <v>1521</v>
      </c>
      <c r="H87" s="13"/>
      <c r="I87" s="14"/>
      <c r="J87" s="15"/>
      <c r="K87" s="15">
        <v>1</v>
      </c>
      <c r="L87" s="15"/>
      <c r="M87" s="16">
        <f t="shared" si="5"/>
        <v>1</v>
      </c>
      <c r="N87" s="55"/>
      <c r="O87" s="56"/>
      <c r="R87" s="55">
        <f>VLOOKUP(A87,'[16]Mail Stop Modified'!$A97:$K1265,10,FALSE)</f>
        <v>1</v>
      </c>
      <c r="S87" s="55">
        <f>VLOOKUP(A87,'[16]Mail Stop Modified'!$A97:$K1265,11,FALSE)</f>
        <v>0</v>
      </c>
      <c r="T87" s="17">
        <f t="shared" si="6"/>
        <v>0</v>
      </c>
      <c r="U87" t="e">
        <f>IF(S87=#REF!,0,1)</f>
        <v>#REF!</v>
      </c>
      <c r="Y87" s="14"/>
      <c r="Z87" s="15">
        <v>1</v>
      </c>
      <c r="AA87" s="15"/>
      <c r="AB87" s="15"/>
      <c r="AC87" s="78"/>
      <c r="AD87" s="90"/>
    </row>
    <row r="88" spans="1:30" s="17" customFormat="1" ht="15" customHeight="1" x14ac:dyDescent="0.3">
      <c r="A88" s="10">
        <v>5224</v>
      </c>
      <c r="B88" s="11" t="s">
        <v>334</v>
      </c>
      <c r="C88" s="12" t="s">
        <v>2014</v>
      </c>
      <c r="D88" s="13" t="s">
        <v>335</v>
      </c>
      <c r="E88" s="13" t="s">
        <v>0</v>
      </c>
      <c r="F88" s="13" t="s">
        <v>1307</v>
      </c>
      <c r="G88" s="13" t="s">
        <v>1308</v>
      </c>
      <c r="H88" s="13"/>
      <c r="I88" s="14">
        <v>0</v>
      </c>
      <c r="J88" s="15">
        <v>0</v>
      </c>
      <c r="K88" s="15">
        <v>1</v>
      </c>
      <c r="L88" s="15">
        <v>0</v>
      </c>
      <c r="M88" s="16">
        <f t="shared" si="5"/>
        <v>1</v>
      </c>
      <c r="N88" s="55"/>
      <c r="O88" s="56"/>
      <c r="R88" s="55">
        <f>VLOOKUP(A88,'[16]Mail Stop Modified'!$A100:$K1268,10,FALSE)</f>
        <v>1</v>
      </c>
      <c r="S88" s="55">
        <f>VLOOKUP(A88,'[16]Mail Stop Modified'!$A100:$K1268,11,FALSE)</f>
        <v>0</v>
      </c>
      <c r="T88" s="17">
        <f t="shared" si="6"/>
        <v>0</v>
      </c>
      <c r="U88" t="e">
        <f>IF(S88=#REF!,0,1)</f>
        <v>#REF!</v>
      </c>
      <c r="Y88" s="14"/>
      <c r="Z88" s="15">
        <v>2</v>
      </c>
      <c r="AA88" s="15"/>
      <c r="AB88" s="15"/>
      <c r="AC88" s="78"/>
      <c r="AD88" s="90"/>
    </row>
    <row r="89" spans="1:30" s="17" customFormat="1" ht="15" customHeight="1" x14ac:dyDescent="0.3">
      <c r="A89" s="10">
        <v>5225</v>
      </c>
      <c r="B89" s="11" t="s">
        <v>336</v>
      </c>
      <c r="C89" s="12" t="s">
        <v>2014</v>
      </c>
      <c r="D89" s="13" t="s">
        <v>337</v>
      </c>
      <c r="E89" s="13" t="s">
        <v>0</v>
      </c>
      <c r="F89" s="13" t="s">
        <v>1307</v>
      </c>
      <c r="G89" s="13" t="s">
        <v>1308</v>
      </c>
      <c r="H89" s="13"/>
      <c r="I89" s="14">
        <v>0</v>
      </c>
      <c r="J89" s="15">
        <v>0</v>
      </c>
      <c r="K89" s="15">
        <v>1</v>
      </c>
      <c r="L89" s="15">
        <v>0</v>
      </c>
      <c r="M89" s="16">
        <f t="shared" si="5"/>
        <v>1</v>
      </c>
      <c r="N89" s="55"/>
      <c r="O89" s="56"/>
      <c r="R89" s="55">
        <f>VLOOKUP(A89,'[16]Mail Stop Modified'!$A104:$K1272,10,FALSE)</f>
        <v>2</v>
      </c>
      <c r="S89" s="55" t="str">
        <f>VLOOKUP(A89,'[16]Mail Stop Modified'!$A104:$K1272,11,FALSE)</f>
        <v/>
      </c>
      <c r="T89" s="17">
        <f t="shared" si="6"/>
        <v>-1</v>
      </c>
      <c r="U89" t="e">
        <f>IF(S89=#REF!,0,1)</f>
        <v>#REF!</v>
      </c>
      <c r="Y89" s="14"/>
      <c r="Z89" s="15">
        <v>2</v>
      </c>
      <c r="AA89" s="15"/>
      <c r="AB89" s="15"/>
      <c r="AC89" s="78"/>
      <c r="AD89" s="90"/>
    </row>
    <row r="90" spans="1:30" s="17" customFormat="1" ht="15" customHeight="1" x14ac:dyDescent="0.3">
      <c r="A90" s="10">
        <v>5226</v>
      </c>
      <c r="B90" s="11" t="s">
        <v>338</v>
      </c>
      <c r="C90" s="12" t="s">
        <v>2014</v>
      </c>
      <c r="D90" s="13" t="s">
        <v>339</v>
      </c>
      <c r="E90" s="13" t="s">
        <v>0</v>
      </c>
      <c r="F90" s="13" t="s">
        <v>1288</v>
      </c>
      <c r="G90" s="13" t="s">
        <v>1289</v>
      </c>
      <c r="H90" s="13"/>
      <c r="I90" s="14">
        <v>0</v>
      </c>
      <c r="J90" s="15">
        <v>0</v>
      </c>
      <c r="K90" s="15">
        <v>1</v>
      </c>
      <c r="L90" s="15">
        <v>0</v>
      </c>
      <c r="M90" s="16">
        <f t="shared" si="5"/>
        <v>1</v>
      </c>
      <c r="N90" s="55"/>
      <c r="O90" s="56"/>
      <c r="R90" s="55">
        <f>VLOOKUP(A90,'[16]Mail Stop Modified'!$A106:$K1274,10,FALSE)</f>
        <v>1</v>
      </c>
      <c r="S90" s="55">
        <f>VLOOKUP(A90,'[16]Mail Stop Modified'!$A106:$K1274,11,FALSE)</f>
        <v>0</v>
      </c>
      <c r="T90" s="17">
        <f t="shared" si="6"/>
        <v>0</v>
      </c>
      <c r="U90" t="e">
        <f>IF(S90=#REF!,0,1)</f>
        <v>#REF!</v>
      </c>
      <c r="Y90" s="14"/>
      <c r="Z90" s="15">
        <v>2</v>
      </c>
      <c r="AA90" s="15"/>
      <c r="AB90" s="15"/>
      <c r="AC90" s="78"/>
      <c r="AD90" s="90"/>
    </row>
    <row r="91" spans="1:30" s="17" customFormat="1" ht="15" customHeight="1" x14ac:dyDescent="0.3">
      <c r="A91" s="10">
        <v>5227</v>
      </c>
      <c r="B91" s="11" t="s">
        <v>340</v>
      </c>
      <c r="C91" s="12" t="s">
        <v>2014</v>
      </c>
      <c r="D91" s="13" t="s">
        <v>341</v>
      </c>
      <c r="E91" s="13" t="s">
        <v>0</v>
      </c>
      <c r="F91" s="13" t="s">
        <v>1482</v>
      </c>
      <c r="G91" s="13" t="s">
        <v>1483</v>
      </c>
      <c r="H91" s="13"/>
      <c r="I91" s="14">
        <v>0</v>
      </c>
      <c r="J91" s="15">
        <v>0</v>
      </c>
      <c r="K91" s="15">
        <v>1</v>
      </c>
      <c r="L91" s="15">
        <v>0</v>
      </c>
      <c r="M91" s="16">
        <f t="shared" si="5"/>
        <v>1</v>
      </c>
      <c r="N91" s="55"/>
      <c r="O91" s="56"/>
      <c r="R91" s="55">
        <f>VLOOKUP(A91,'[16]Mail Stop Modified'!$A108:$K1276,10,FALSE)</f>
        <v>1</v>
      </c>
      <c r="S91" s="55">
        <f>VLOOKUP(A91,'[16]Mail Stop Modified'!$A108:$K1276,11,FALSE)</f>
        <v>0</v>
      </c>
      <c r="T91" s="17">
        <f t="shared" si="6"/>
        <v>0</v>
      </c>
      <c r="U91" t="e">
        <f>IF(S91=#REF!,0,1)</f>
        <v>#REF!</v>
      </c>
      <c r="Y91" s="14"/>
      <c r="Z91" s="15">
        <v>2</v>
      </c>
      <c r="AA91" s="15"/>
      <c r="AB91" s="15"/>
      <c r="AC91" s="78"/>
      <c r="AD91" s="90"/>
    </row>
    <row r="92" spans="1:30" s="17" customFormat="1" ht="15" customHeight="1" x14ac:dyDescent="0.3">
      <c r="A92" s="10">
        <v>5228</v>
      </c>
      <c r="B92" s="11" t="s">
        <v>342</v>
      </c>
      <c r="C92" s="12" t="s">
        <v>2014</v>
      </c>
      <c r="D92" s="13" t="s">
        <v>343</v>
      </c>
      <c r="E92" s="13" t="s">
        <v>0</v>
      </c>
      <c r="F92" s="13" t="s">
        <v>1309</v>
      </c>
      <c r="G92" s="13" t="s">
        <v>1310</v>
      </c>
      <c r="H92" s="13"/>
      <c r="I92" s="14">
        <v>0</v>
      </c>
      <c r="J92" s="15">
        <v>0</v>
      </c>
      <c r="K92" s="15">
        <v>1</v>
      </c>
      <c r="L92" s="15">
        <v>0</v>
      </c>
      <c r="M92" s="16">
        <f t="shared" si="5"/>
        <v>1</v>
      </c>
      <c r="N92" s="55"/>
      <c r="O92" s="56"/>
      <c r="R92" s="55">
        <f>VLOOKUP(A92,'[16]Mail Stop Modified'!$A110:$K1278,10,FALSE)</f>
        <v>1</v>
      </c>
      <c r="S92" s="55">
        <f>VLOOKUP(A92,'[16]Mail Stop Modified'!$A110:$K1278,11,FALSE)</f>
        <v>0</v>
      </c>
      <c r="T92" s="17">
        <f t="shared" si="6"/>
        <v>0</v>
      </c>
      <c r="U92" t="e">
        <f>IF(S92=#REF!,0,1)</f>
        <v>#REF!</v>
      </c>
      <c r="Y92" s="14"/>
      <c r="Z92" s="15">
        <v>2</v>
      </c>
      <c r="AA92" s="15"/>
      <c r="AB92" s="15"/>
      <c r="AC92" s="78"/>
      <c r="AD92" s="90"/>
    </row>
    <row r="93" spans="1:30" s="17" customFormat="1" ht="15" customHeight="1" x14ac:dyDescent="0.3">
      <c r="A93" s="10">
        <v>5229</v>
      </c>
      <c r="B93" s="11" t="s">
        <v>344</v>
      </c>
      <c r="C93" s="12" t="s">
        <v>2014</v>
      </c>
      <c r="D93" s="13" t="s">
        <v>345</v>
      </c>
      <c r="E93" s="13" t="s">
        <v>0</v>
      </c>
      <c r="F93" s="13" t="s">
        <v>1315</v>
      </c>
      <c r="G93" s="13"/>
      <c r="H93" s="13"/>
      <c r="I93" s="14">
        <v>0</v>
      </c>
      <c r="J93" s="15">
        <v>0</v>
      </c>
      <c r="K93" s="15">
        <v>1</v>
      </c>
      <c r="L93" s="15">
        <v>0</v>
      </c>
      <c r="M93" s="16">
        <f t="shared" si="5"/>
        <v>1</v>
      </c>
      <c r="N93" s="55"/>
      <c r="O93" s="56"/>
      <c r="R93" s="55">
        <f>VLOOKUP(A93,'[16]Mail Stop Modified'!$A112:$K1280,10,FALSE)</f>
        <v>1</v>
      </c>
      <c r="S93" s="55">
        <f>VLOOKUP(A93,'[16]Mail Stop Modified'!$A112:$K1280,11,FALSE)</f>
        <v>0</v>
      </c>
      <c r="T93" s="17">
        <f t="shared" si="6"/>
        <v>0</v>
      </c>
      <c r="U93" t="e">
        <f>IF(S93=#REF!,0,1)</f>
        <v>#REF!</v>
      </c>
      <c r="Y93" s="14"/>
      <c r="Z93" s="15">
        <v>2</v>
      </c>
      <c r="AA93" s="15"/>
      <c r="AB93" s="15"/>
      <c r="AC93" s="78"/>
      <c r="AD93" s="90"/>
    </row>
    <row r="94" spans="1:30" s="17" customFormat="1" ht="15" customHeight="1" x14ac:dyDescent="0.3">
      <c r="A94" s="10">
        <v>5230</v>
      </c>
      <c r="B94" s="11" t="s">
        <v>608</v>
      </c>
      <c r="C94" s="12" t="s">
        <v>2014</v>
      </c>
      <c r="D94" s="13" t="s">
        <v>594</v>
      </c>
      <c r="E94" s="13" t="s">
        <v>0</v>
      </c>
      <c r="F94" s="13" t="s">
        <v>1217</v>
      </c>
      <c r="G94" s="13" t="s">
        <v>1218</v>
      </c>
      <c r="H94" s="120" t="s">
        <v>1219</v>
      </c>
      <c r="I94" s="14"/>
      <c r="J94" s="15"/>
      <c r="K94" s="15">
        <v>2</v>
      </c>
      <c r="L94" s="15"/>
      <c r="M94" s="16">
        <f t="shared" si="5"/>
        <v>2</v>
      </c>
      <c r="N94" s="55"/>
      <c r="O94" s="56"/>
      <c r="R94" s="55">
        <f>VLOOKUP(A94,'[16]Mail Stop Modified'!$A113:$K1281,10,FALSE)</f>
        <v>2</v>
      </c>
      <c r="S94" s="55">
        <f>VLOOKUP(A94,'[16]Mail Stop Modified'!$A113:$K1281,11,FALSE)</f>
        <v>0</v>
      </c>
      <c r="T94" s="17">
        <f t="shared" si="6"/>
        <v>0</v>
      </c>
      <c r="U94" t="e">
        <f>IF(S94=#REF!,0,1)</f>
        <v>#REF!</v>
      </c>
      <c r="Y94" s="14"/>
      <c r="Z94" s="15">
        <v>1</v>
      </c>
      <c r="AA94" s="15"/>
      <c r="AB94" s="15"/>
      <c r="AC94" s="78"/>
      <c r="AD94" s="90"/>
    </row>
    <row r="95" spans="1:30" s="17" customFormat="1" ht="15" customHeight="1" x14ac:dyDescent="0.3">
      <c r="A95" s="10">
        <v>5231</v>
      </c>
      <c r="B95" s="11" t="s">
        <v>346</v>
      </c>
      <c r="C95" s="12" t="s">
        <v>2014</v>
      </c>
      <c r="D95" s="13" t="s">
        <v>347</v>
      </c>
      <c r="E95" s="13" t="s">
        <v>0</v>
      </c>
      <c r="F95" s="13" t="s">
        <v>1497</v>
      </c>
      <c r="G95" s="13" t="s">
        <v>1498</v>
      </c>
      <c r="H95" s="13"/>
      <c r="I95" s="14">
        <v>0</v>
      </c>
      <c r="J95" s="15">
        <v>0</v>
      </c>
      <c r="K95" s="145">
        <v>1</v>
      </c>
      <c r="L95" s="15">
        <v>0</v>
      </c>
      <c r="M95" s="16">
        <f t="shared" si="5"/>
        <v>1</v>
      </c>
      <c r="N95" s="55"/>
      <c r="O95" s="56"/>
      <c r="R95" s="55">
        <f>VLOOKUP(A95,'[16]Mail Stop Modified'!$A122:$K1290,10,FALSE)</f>
        <v>2</v>
      </c>
      <c r="S95" s="55" t="str">
        <f>VLOOKUP(A95,'[16]Mail Stop Modified'!$A122:$K1290,11,FALSE)</f>
        <v/>
      </c>
      <c r="T95" s="17">
        <f t="shared" si="6"/>
        <v>-1</v>
      </c>
      <c r="U95" t="e">
        <f>IF(S95=#REF!,0,1)</f>
        <v>#REF!</v>
      </c>
      <c r="Y95" s="14"/>
      <c r="Z95" s="15">
        <v>2</v>
      </c>
      <c r="AA95" s="15"/>
      <c r="AB95" s="15"/>
      <c r="AC95" s="78"/>
      <c r="AD95" s="90"/>
    </row>
    <row r="96" spans="1:30" s="17" customFormat="1" ht="15" customHeight="1" x14ac:dyDescent="0.3">
      <c r="A96" s="10">
        <v>5232</v>
      </c>
      <c r="B96" s="11" t="s">
        <v>348</v>
      </c>
      <c r="C96" s="12" t="s">
        <v>2014</v>
      </c>
      <c r="D96" s="13" t="s">
        <v>349</v>
      </c>
      <c r="E96" s="13" t="s">
        <v>0</v>
      </c>
      <c r="F96" s="13" t="s">
        <v>1497</v>
      </c>
      <c r="G96" s="13" t="s">
        <v>1498</v>
      </c>
      <c r="H96" s="13"/>
      <c r="I96" s="14"/>
      <c r="J96" s="15"/>
      <c r="K96" s="15">
        <v>1</v>
      </c>
      <c r="L96" s="15"/>
      <c r="M96" s="16">
        <f t="shared" si="5"/>
        <v>1</v>
      </c>
      <c r="N96" s="55"/>
      <c r="O96" s="56"/>
      <c r="R96" s="55">
        <f>VLOOKUP(A96,'[16]Mail Stop Modified'!$A124:$K1292,10,FALSE)</f>
        <v>1</v>
      </c>
      <c r="S96" s="55">
        <f>VLOOKUP(A96,'[16]Mail Stop Modified'!$A124:$K1292,11,FALSE)</f>
        <v>0</v>
      </c>
      <c r="T96" s="17">
        <f t="shared" si="6"/>
        <v>0</v>
      </c>
      <c r="U96" t="e">
        <f>IF(S96=#REF!,0,1)</f>
        <v>#REF!</v>
      </c>
      <c r="Y96" s="14"/>
      <c r="Z96" s="15">
        <v>1</v>
      </c>
      <c r="AA96" s="15"/>
      <c r="AB96" s="15"/>
      <c r="AC96" s="78"/>
      <c r="AD96" s="90"/>
    </row>
    <row r="97" spans="1:30" s="17" customFormat="1" ht="44.4" customHeight="1" x14ac:dyDescent="0.3">
      <c r="A97" s="10">
        <v>5233</v>
      </c>
      <c r="B97" s="119" t="s">
        <v>997</v>
      </c>
      <c r="C97" s="12" t="s">
        <v>2014</v>
      </c>
      <c r="D97" s="12" t="s">
        <v>350</v>
      </c>
      <c r="E97" s="12" t="s">
        <v>0</v>
      </c>
      <c r="F97" s="12" t="s">
        <v>1511</v>
      </c>
      <c r="G97" s="12" t="s">
        <v>1512</v>
      </c>
      <c r="H97" s="12"/>
      <c r="I97" s="14">
        <v>0</v>
      </c>
      <c r="J97" s="15">
        <v>0</v>
      </c>
      <c r="K97" s="15">
        <v>1</v>
      </c>
      <c r="L97" s="15">
        <v>0</v>
      </c>
      <c r="M97" s="16">
        <f t="shared" si="5"/>
        <v>1</v>
      </c>
      <c r="N97" s="55"/>
      <c r="O97" s="56"/>
      <c r="R97" s="55">
        <f>VLOOKUP(A97,'[16]Mail Stop Modified'!$A129:$K1297,10,FALSE)</f>
        <v>1</v>
      </c>
      <c r="S97" s="55">
        <f>VLOOKUP(A97,'[16]Mail Stop Modified'!$A129:$K1297,11,FALSE)</f>
        <v>0</v>
      </c>
      <c r="T97" s="17">
        <f t="shared" si="6"/>
        <v>0</v>
      </c>
      <c r="U97" t="e">
        <f>IF(S97=#REF!,0,1)</f>
        <v>#REF!</v>
      </c>
      <c r="Y97" s="14"/>
      <c r="Z97" s="15">
        <v>1</v>
      </c>
      <c r="AA97" s="15"/>
      <c r="AB97" s="15"/>
      <c r="AC97" s="78"/>
      <c r="AD97" s="90"/>
    </row>
    <row r="98" spans="1:30" s="17" customFormat="1" ht="15" customHeight="1" x14ac:dyDescent="0.3">
      <c r="A98" s="10">
        <v>5234</v>
      </c>
      <c r="B98" s="11" t="s">
        <v>351</v>
      </c>
      <c r="C98" s="12" t="s">
        <v>2014</v>
      </c>
      <c r="D98" s="13" t="s">
        <v>352</v>
      </c>
      <c r="E98" s="13" t="s">
        <v>0</v>
      </c>
      <c r="F98" s="13" t="s">
        <v>1514</v>
      </c>
      <c r="G98" s="13" t="s">
        <v>1515</v>
      </c>
      <c r="H98" s="13"/>
      <c r="I98" s="14">
        <v>0</v>
      </c>
      <c r="J98" s="15">
        <v>0</v>
      </c>
      <c r="K98" s="15">
        <v>1</v>
      </c>
      <c r="L98" s="15">
        <v>0</v>
      </c>
      <c r="M98" s="16">
        <f t="shared" si="5"/>
        <v>1</v>
      </c>
      <c r="N98" s="55"/>
      <c r="O98" s="56"/>
      <c r="R98" s="55">
        <f>VLOOKUP(A98,'[16]Mail Stop Modified'!$A134:$K1302,10,FALSE)</f>
        <v>1</v>
      </c>
      <c r="S98" s="55">
        <f>VLOOKUP(A98,'[16]Mail Stop Modified'!$A134:$K1302,11,FALSE)</f>
        <v>0</v>
      </c>
      <c r="T98" s="17">
        <f t="shared" si="6"/>
        <v>0</v>
      </c>
      <c r="U98" t="e">
        <f>IF(S98=#REF!,0,1)</f>
        <v>#REF!</v>
      </c>
      <c r="Y98" s="14"/>
      <c r="Z98" s="15">
        <v>1</v>
      </c>
      <c r="AA98" s="15"/>
      <c r="AB98" s="15"/>
      <c r="AC98" s="78"/>
      <c r="AD98" s="90"/>
    </row>
    <row r="99" spans="1:30" s="17" customFormat="1" ht="15" customHeight="1" x14ac:dyDescent="0.3">
      <c r="A99" s="10">
        <v>5235</v>
      </c>
      <c r="B99" s="11" t="s">
        <v>550</v>
      </c>
      <c r="C99" s="12" t="s">
        <v>585</v>
      </c>
      <c r="D99" s="13" t="s">
        <v>1153</v>
      </c>
      <c r="E99" s="13" t="s">
        <v>123</v>
      </c>
      <c r="F99" s="13" t="s">
        <v>1210</v>
      </c>
      <c r="G99" s="13" t="s">
        <v>1211</v>
      </c>
      <c r="H99" s="120" t="s">
        <v>1212</v>
      </c>
      <c r="I99" s="14">
        <v>1</v>
      </c>
      <c r="J99" s="15">
        <v>0</v>
      </c>
      <c r="K99" s="15">
        <v>0</v>
      </c>
      <c r="L99" s="15">
        <v>0</v>
      </c>
      <c r="M99" s="16">
        <f t="shared" si="5"/>
        <v>1</v>
      </c>
      <c r="N99" s="55"/>
      <c r="O99" s="56"/>
      <c r="R99" s="55">
        <f>VLOOKUP(A99,'[16]Mail Stop Modified'!$A137:$K1305,10,FALSE)</f>
        <v>1</v>
      </c>
      <c r="S99" s="55">
        <f>VLOOKUP(A99,'[16]Mail Stop Modified'!$A137:$K1305,11,FALSE)</f>
        <v>0</v>
      </c>
      <c r="T99" s="17">
        <f t="shared" si="6"/>
        <v>0</v>
      </c>
      <c r="U99" t="e">
        <f>IF(S99=#REF!,0,1)</f>
        <v>#REF!</v>
      </c>
      <c r="Y99" s="14">
        <v>1</v>
      </c>
      <c r="Z99" s="15"/>
      <c r="AA99" s="15"/>
      <c r="AB99" s="15"/>
      <c r="AC99" s="78"/>
      <c r="AD99" s="90"/>
    </row>
    <row r="100" spans="1:30" s="17" customFormat="1" ht="30.6" customHeight="1" x14ac:dyDescent="0.3">
      <c r="A100" s="10">
        <v>5236</v>
      </c>
      <c r="B100" s="119" t="s">
        <v>998</v>
      </c>
      <c r="C100" s="12" t="s">
        <v>2014</v>
      </c>
      <c r="D100" s="12" t="s">
        <v>353</v>
      </c>
      <c r="E100" s="12" t="s">
        <v>0</v>
      </c>
      <c r="F100" s="12" t="s">
        <v>1213</v>
      </c>
      <c r="G100" s="12" t="s">
        <v>1214</v>
      </c>
      <c r="H100" s="12"/>
      <c r="I100" s="14">
        <v>0</v>
      </c>
      <c r="J100" s="15">
        <v>0</v>
      </c>
      <c r="K100" s="15">
        <v>1</v>
      </c>
      <c r="L100" s="15">
        <v>0</v>
      </c>
      <c r="M100" s="16">
        <f t="shared" si="5"/>
        <v>1</v>
      </c>
      <c r="N100" s="55"/>
      <c r="O100" s="56"/>
      <c r="R100" s="55">
        <f>VLOOKUP(A100,'[16]Mail Stop Modified'!$A139:$K1307,10,FALSE)</f>
        <v>1</v>
      </c>
      <c r="S100" s="55">
        <f>VLOOKUP(A100,'[16]Mail Stop Modified'!$A139:$K1307,11,FALSE)</f>
        <v>0</v>
      </c>
      <c r="T100" s="17">
        <f t="shared" si="6"/>
        <v>0</v>
      </c>
      <c r="U100" t="e">
        <f>IF(S100=#REF!,0,1)</f>
        <v>#REF!</v>
      </c>
      <c r="Y100" s="14"/>
      <c r="Z100" s="15">
        <v>1</v>
      </c>
      <c r="AA100" s="15"/>
      <c r="AB100" s="15"/>
      <c r="AC100" s="78"/>
      <c r="AD100" s="90"/>
    </row>
    <row r="101" spans="1:30" s="17" customFormat="1" ht="15" customHeight="1" x14ac:dyDescent="0.3">
      <c r="A101" s="10">
        <v>5237</v>
      </c>
      <c r="B101" s="11" t="s">
        <v>354</v>
      </c>
      <c r="C101" s="12" t="s">
        <v>2014</v>
      </c>
      <c r="D101" s="13" t="s">
        <v>355</v>
      </c>
      <c r="E101" s="13" t="s">
        <v>0</v>
      </c>
      <c r="F101" s="13" t="s">
        <v>1482</v>
      </c>
      <c r="G101" s="13" t="s">
        <v>1483</v>
      </c>
      <c r="H101" s="13"/>
      <c r="I101" s="14">
        <v>0</v>
      </c>
      <c r="J101" s="15">
        <v>0</v>
      </c>
      <c r="K101" s="15">
        <v>1</v>
      </c>
      <c r="L101" s="15">
        <v>0</v>
      </c>
      <c r="M101" s="16">
        <f t="shared" si="5"/>
        <v>1</v>
      </c>
      <c r="N101" s="55"/>
      <c r="O101" s="56"/>
      <c r="R101" s="55">
        <f>VLOOKUP(A101,'[16]Mail Stop Modified'!$A141:$K1309,10,FALSE)</f>
        <v>2</v>
      </c>
      <c r="S101" s="55" t="str">
        <f>VLOOKUP(A101,'[16]Mail Stop Modified'!$A141:$K1309,11,FALSE)</f>
        <v/>
      </c>
      <c r="T101" s="17">
        <f t="shared" si="6"/>
        <v>-1</v>
      </c>
      <c r="U101" t="e">
        <f>IF(S101=#REF!,0,1)</f>
        <v>#REF!</v>
      </c>
      <c r="Y101" s="14"/>
      <c r="Z101" s="15">
        <v>2</v>
      </c>
      <c r="AA101" s="15"/>
      <c r="AB101" s="15"/>
      <c r="AC101" s="78"/>
      <c r="AD101" s="90"/>
    </row>
    <row r="102" spans="1:30" s="17" customFormat="1" ht="15" customHeight="1" x14ac:dyDescent="0.3">
      <c r="A102" s="10">
        <v>5238</v>
      </c>
      <c r="B102" s="11" t="s">
        <v>356</v>
      </c>
      <c r="C102" s="12" t="s">
        <v>2014</v>
      </c>
      <c r="D102" s="13" t="s">
        <v>1252</v>
      </c>
      <c r="E102" s="13" t="s">
        <v>0</v>
      </c>
      <c r="F102" s="13" t="s">
        <v>1253</v>
      </c>
      <c r="G102" s="13" t="s">
        <v>1513</v>
      </c>
      <c r="H102" s="13"/>
      <c r="I102" s="14">
        <v>0</v>
      </c>
      <c r="J102" s="15">
        <v>0</v>
      </c>
      <c r="K102" s="15">
        <v>1</v>
      </c>
      <c r="L102" s="15">
        <v>0</v>
      </c>
      <c r="M102" s="16">
        <f t="shared" si="5"/>
        <v>1</v>
      </c>
      <c r="N102" s="55"/>
      <c r="O102" s="56"/>
      <c r="R102" s="55">
        <f>VLOOKUP(A102,'[16]Mail Stop Modified'!$A143:$K1311,10,FALSE)</f>
        <v>1</v>
      </c>
      <c r="S102" s="55">
        <f>VLOOKUP(A102,'[16]Mail Stop Modified'!$A143:$K1311,11,FALSE)</f>
        <v>0</v>
      </c>
      <c r="T102" s="17">
        <f t="shared" si="6"/>
        <v>0</v>
      </c>
      <c r="U102" t="e">
        <f>IF(S102=#REF!,0,1)</f>
        <v>#REF!</v>
      </c>
      <c r="Y102" s="14"/>
      <c r="Z102" s="15">
        <v>1</v>
      </c>
      <c r="AA102" s="15"/>
      <c r="AB102" s="15"/>
      <c r="AC102" s="78"/>
      <c r="AD102" s="90"/>
    </row>
    <row r="103" spans="1:30" s="17" customFormat="1" ht="23.4" customHeight="1" x14ac:dyDescent="0.3">
      <c r="A103" s="10">
        <v>5239</v>
      </c>
      <c r="B103" s="119" t="s">
        <v>999</v>
      </c>
      <c r="C103" s="12" t="s">
        <v>2014</v>
      </c>
      <c r="D103" s="12" t="s">
        <v>588</v>
      </c>
      <c r="E103" s="12" t="s">
        <v>0</v>
      </c>
      <c r="F103" s="12" t="s">
        <v>1244</v>
      </c>
      <c r="G103" s="12" t="s">
        <v>1245</v>
      </c>
      <c r="H103" s="122" t="s">
        <v>1246</v>
      </c>
      <c r="I103" s="14"/>
      <c r="J103" s="15"/>
      <c r="K103" s="15">
        <v>1</v>
      </c>
      <c r="L103" s="15"/>
      <c r="M103" s="16">
        <f t="shared" si="5"/>
        <v>1</v>
      </c>
      <c r="N103" s="55"/>
      <c r="O103" s="56"/>
      <c r="R103" s="55">
        <f>VLOOKUP(A103,'[16]Mail Stop Modified'!$A144:$K1312,10,FALSE)</f>
        <v>1</v>
      </c>
      <c r="S103" s="55">
        <f>VLOOKUP(A103,'[16]Mail Stop Modified'!$A144:$K1312,11,FALSE)</f>
        <v>0</v>
      </c>
      <c r="T103" s="17">
        <f t="shared" si="6"/>
        <v>0</v>
      </c>
      <c r="U103" t="e">
        <f>IF(S103=#REF!,0,1)</f>
        <v>#REF!</v>
      </c>
      <c r="Y103" s="14"/>
      <c r="Z103" s="15">
        <v>1</v>
      </c>
      <c r="AA103" s="15"/>
      <c r="AB103" s="15"/>
      <c r="AC103" s="78"/>
      <c r="AD103" s="90"/>
    </row>
    <row r="104" spans="1:30" s="17" customFormat="1" ht="15" customHeight="1" x14ac:dyDescent="0.3">
      <c r="A104" s="10">
        <v>5240</v>
      </c>
      <c r="B104" s="11" t="s">
        <v>357</v>
      </c>
      <c r="C104" s="12" t="s">
        <v>2014</v>
      </c>
      <c r="D104" s="13" t="s">
        <v>588</v>
      </c>
      <c r="E104" s="13" t="s">
        <v>0</v>
      </c>
      <c r="F104" s="13" t="s">
        <v>1343</v>
      </c>
      <c r="G104" s="13" t="s">
        <v>1344</v>
      </c>
      <c r="H104" s="13"/>
      <c r="I104" s="14"/>
      <c r="J104" s="15"/>
      <c r="K104" s="15">
        <v>1</v>
      </c>
      <c r="L104" s="15"/>
      <c r="M104" s="16">
        <f t="shared" si="5"/>
        <v>1</v>
      </c>
      <c r="N104" s="55"/>
      <c r="O104" s="56"/>
      <c r="R104" s="55">
        <f>VLOOKUP(A104,'[16]Mail Stop Modified'!$A147:$K1315,10,FALSE)</f>
        <v>1</v>
      </c>
      <c r="S104" s="55">
        <f>VLOOKUP(A104,'[16]Mail Stop Modified'!$A147:$K1315,11,FALSE)</f>
        <v>0</v>
      </c>
      <c r="T104" s="17">
        <f t="shared" si="6"/>
        <v>0</v>
      </c>
      <c r="U104" t="e">
        <f>IF(S104=#REF!,0,1)</f>
        <v>#REF!</v>
      </c>
      <c r="Y104" s="14"/>
      <c r="Z104" s="15">
        <v>1</v>
      </c>
      <c r="AA104" s="15"/>
      <c r="AB104" s="15"/>
      <c r="AC104" s="78"/>
      <c r="AD104" s="90"/>
    </row>
    <row r="105" spans="1:30" s="17" customFormat="1" ht="15" customHeight="1" x14ac:dyDescent="0.3">
      <c r="A105" s="10">
        <v>5242</v>
      </c>
      <c r="B105" s="11" t="s">
        <v>358</v>
      </c>
      <c r="C105" s="12" t="s">
        <v>2014</v>
      </c>
      <c r="D105" s="13" t="s">
        <v>359</v>
      </c>
      <c r="E105" s="13" t="s">
        <v>0</v>
      </c>
      <c r="F105" s="13" t="s">
        <v>1522</v>
      </c>
      <c r="G105" s="13" t="s">
        <v>1523</v>
      </c>
      <c r="H105" s="120" t="s">
        <v>1524</v>
      </c>
      <c r="I105" s="14">
        <v>0</v>
      </c>
      <c r="J105" s="15">
        <v>0</v>
      </c>
      <c r="K105" s="15">
        <v>1</v>
      </c>
      <c r="L105" s="15">
        <v>0</v>
      </c>
      <c r="M105" s="16">
        <f t="shared" si="5"/>
        <v>1</v>
      </c>
      <c r="N105" s="55"/>
      <c r="O105" s="56"/>
      <c r="R105" s="55">
        <f>VLOOKUP(A105,'[16]Mail Stop Modified'!$A152:$K1320,10,FALSE)</f>
        <v>1</v>
      </c>
      <c r="S105" s="55">
        <f>VLOOKUP(A105,'[16]Mail Stop Modified'!$A152:$K1320,11,FALSE)</f>
        <v>0</v>
      </c>
      <c r="T105" s="17">
        <f t="shared" si="6"/>
        <v>0</v>
      </c>
      <c r="U105" t="e">
        <f>IF(S105=#REF!,0,1)</f>
        <v>#REF!</v>
      </c>
      <c r="Y105" s="14"/>
      <c r="Z105" s="15">
        <v>2</v>
      </c>
      <c r="AA105" s="15"/>
      <c r="AB105" s="15"/>
      <c r="AC105" s="78"/>
      <c r="AD105" s="90"/>
    </row>
    <row r="106" spans="1:30" s="17" customFormat="1" ht="15" customHeight="1" x14ac:dyDescent="0.3">
      <c r="A106" s="10">
        <v>5243</v>
      </c>
      <c r="B106" s="11" t="s">
        <v>360</v>
      </c>
      <c r="C106" s="12" t="s">
        <v>2014</v>
      </c>
      <c r="D106" s="13" t="s">
        <v>361</v>
      </c>
      <c r="E106" s="13" t="s">
        <v>0</v>
      </c>
      <c r="F106" s="13" t="s">
        <v>1258</v>
      </c>
      <c r="G106" s="13" t="s">
        <v>1259</v>
      </c>
      <c r="H106" s="13"/>
      <c r="I106" s="14">
        <v>0</v>
      </c>
      <c r="J106" s="15">
        <v>0</v>
      </c>
      <c r="K106" s="15">
        <v>1</v>
      </c>
      <c r="L106" s="15">
        <v>0</v>
      </c>
      <c r="M106" s="16">
        <f t="shared" si="5"/>
        <v>1</v>
      </c>
      <c r="N106" s="55"/>
      <c r="O106" s="56"/>
      <c r="R106" s="55">
        <f>VLOOKUP(A106,'[16]Mail Stop Modified'!$A154:$K1322,10,FALSE)</f>
        <v>1</v>
      </c>
      <c r="S106" s="55">
        <f>VLOOKUP(A106,'[16]Mail Stop Modified'!$A154:$K1322,11,FALSE)</f>
        <v>0</v>
      </c>
      <c r="T106" s="17">
        <f t="shared" si="6"/>
        <v>0</v>
      </c>
      <c r="U106" t="e">
        <f>IF(S106=#REF!,0,1)</f>
        <v>#REF!</v>
      </c>
      <c r="Y106" s="14"/>
      <c r="Z106" s="15">
        <v>2</v>
      </c>
      <c r="AA106" s="15"/>
      <c r="AB106" s="15"/>
      <c r="AC106" s="78"/>
      <c r="AD106" s="90"/>
    </row>
    <row r="107" spans="1:30" s="17" customFormat="1" ht="15" customHeight="1" x14ac:dyDescent="0.3">
      <c r="A107" s="10">
        <v>5244</v>
      </c>
      <c r="B107" s="11" t="s">
        <v>363</v>
      </c>
      <c r="C107" s="12" t="s">
        <v>2014</v>
      </c>
      <c r="D107" s="13" t="s">
        <v>362</v>
      </c>
      <c r="E107" s="13" t="s">
        <v>0</v>
      </c>
      <c r="F107" s="13" t="s">
        <v>1313</v>
      </c>
      <c r="G107" s="13" t="s">
        <v>1314</v>
      </c>
      <c r="H107" s="13"/>
      <c r="I107" s="14">
        <v>0</v>
      </c>
      <c r="J107" s="15">
        <v>0</v>
      </c>
      <c r="K107" s="15">
        <v>1</v>
      </c>
      <c r="L107" s="15">
        <v>0</v>
      </c>
      <c r="M107" s="16">
        <f t="shared" si="5"/>
        <v>1</v>
      </c>
      <c r="N107" s="55"/>
      <c r="O107" s="56"/>
      <c r="R107" s="55">
        <f>VLOOKUP(A107,'[16]Mail Stop Modified'!$A157:$K1325,10,FALSE)</f>
        <v>1</v>
      </c>
      <c r="S107" s="55">
        <f>VLOOKUP(A107,'[16]Mail Stop Modified'!$A157:$K1325,11,FALSE)</f>
        <v>0</v>
      </c>
      <c r="T107" s="17">
        <f t="shared" si="6"/>
        <v>0</v>
      </c>
      <c r="U107" t="e">
        <f>IF(S107=#REF!,0,1)</f>
        <v>#REF!</v>
      </c>
      <c r="Y107" s="14"/>
      <c r="Z107" s="15">
        <v>2</v>
      </c>
      <c r="AA107" s="15"/>
      <c r="AB107" s="15"/>
      <c r="AC107" s="78"/>
      <c r="AD107" s="90"/>
    </row>
    <row r="108" spans="1:30" s="17" customFormat="1" ht="15" customHeight="1" x14ac:dyDescent="0.3">
      <c r="A108" s="10">
        <v>5245</v>
      </c>
      <c r="B108" s="11" t="s">
        <v>364</v>
      </c>
      <c r="C108" s="12" t="s">
        <v>2014</v>
      </c>
      <c r="D108" s="13" t="s">
        <v>365</v>
      </c>
      <c r="E108" s="13" t="s">
        <v>0</v>
      </c>
      <c r="F108" s="13" t="s">
        <v>1679</v>
      </c>
      <c r="G108" s="13" t="s">
        <v>1680</v>
      </c>
      <c r="H108" s="13"/>
      <c r="I108" s="14">
        <v>0</v>
      </c>
      <c r="J108" s="15">
        <v>0</v>
      </c>
      <c r="K108" s="15">
        <v>1</v>
      </c>
      <c r="L108" s="15">
        <v>0</v>
      </c>
      <c r="M108" s="16">
        <f t="shared" si="5"/>
        <v>1</v>
      </c>
      <c r="N108" s="55"/>
      <c r="O108" s="56"/>
      <c r="R108" s="55">
        <f>VLOOKUP(A108,'[16]Mail Stop Modified'!$A159:$K1327,10,FALSE)</f>
        <v>1</v>
      </c>
      <c r="S108" s="55">
        <f>VLOOKUP(A108,'[16]Mail Stop Modified'!$A159:$K1327,11,FALSE)</f>
        <v>0</v>
      </c>
      <c r="T108" s="17">
        <f t="shared" si="6"/>
        <v>0</v>
      </c>
      <c r="U108" t="e">
        <f>IF(S108=#REF!,0,1)</f>
        <v>#REF!</v>
      </c>
      <c r="Y108" s="14"/>
      <c r="Z108" s="15">
        <v>2</v>
      </c>
      <c r="AA108" s="15"/>
      <c r="AB108" s="15"/>
      <c r="AC108" s="78"/>
      <c r="AD108" s="90"/>
    </row>
    <row r="109" spans="1:30" s="17" customFormat="1" ht="15" customHeight="1" x14ac:dyDescent="0.3">
      <c r="A109" s="10">
        <v>5246</v>
      </c>
      <c r="B109" s="11" t="s">
        <v>366</v>
      </c>
      <c r="C109" s="12" t="s">
        <v>2014</v>
      </c>
      <c r="D109" s="13" t="s">
        <v>367</v>
      </c>
      <c r="E109" s="13" t="s">
        <v>0</v>
      </c>
      <c r="F109" s="13" t="s">
        <v>1315</v>
      </c>
      <c r="G109" s="13"/>
      <c r="H109" s="13"/>
      <c r="I109" s="14">
        <v>0</v>
      </c>
      <c r="J109" s="15">
        <v>0</v>
      </c>
      <c r="K109" s="15">
        <v>1</v>
      </c>
      <c r="L109" s="15">
        <v>0</v>
      </c>
      <c r="M109" s="16">
        <f t="shared" ref="M109:M148" si="7">SUM(I109:L109)</f>
        <v>1</v>
      </c>
      <c r="N109" s="55"/>
      <c r="O109" s="56"/>
      <c r="R109" s="55">
        <f>VLOOKUP(A109,'[16]Mail Stop Modified'!$A161:$K1329,10,FALSE)</f>
        <v>1</v>
      </c>
      <c r="S109" s="55">
        <f>VLOOKUP(A109,'[16]Mail Stop Modified'!$A161:$K1329,11,FALSE)</f>
        <v>0</v>
      </c>
      <c r="T109" s="17">
        <f t="shared" si="6"/>
        <v>0</v>
      </c>
      <c r="U109" t="e">
        <f>IF(S109=#REF!,0,1)</f>
        <v>#REF!</v>
      </c>
      <c r="Y109" s="14"/>
      <c r="Z109" s="15">
        <v>2</v>
      </c>
      <c r="AA109" s="15"/>
      <c r="AB109" s="15"/>
      <c r="AC109" s="78"/>
      <c r="AD109" s="90"/>
    </row>
    <row r="110" spans="1:30" s="17" customFormat="1" ht="15" customHeight="1" x14ac:dyDescent="0.3">
      <c r="A110" s="10">
        <v>5247</v>
      </c>
      <c r="B110" s="11" t="s">
        <v>368</v>
      </c>
      <c r="C110" s="12" t="s">
        <v>2014</v>
      </c>
      <c r="D110" s="13" t="s">
        <v>369</v>
      </c>
      <c r="E110" s="13" t="s">
        <v>0</v>
      </c>
      <c r="F110" s="13" t="s">
        <v>1315</v>
      </c>
      <c r="G110" s="13"/>
      <c r="H110" s="13"/>
      <c r="I110" s="14">
        <v>0</v>
      </c>
      <c r="J110" s="15">
        <v>0</v>
      </c>
      <c r="K110" s="15">
        <v>1</v>
      </c>
      <c r="L110" s="15">
        <v>0</v>
      </c>
      <c r="M110" s="16">
        <f t="shared" si="7"/>
        <v>1</v>
      </c>
      <c r="N110" s="55"/>
      <c r="O110" s="56"/>
      <c r="R110" s="55">
        <f>VLOOKUP(A110,'[16]Mail Stop Modified'!$A163:$K1331,10,FALSE)</f>
        <v>1</v>
      </c>
      <c r="S110" s="55">
        <f>VLOOKUP(A110,'[16]Mail Stop Modified'!$A163:$K1331,11,FALSE)</f>
        <v>0</v>
      </c>
      <c r="T110" s="17">
        <f t="shared" si="6"/>
        <v>0</v>
      </c>
      <c r="U110" t="e">
        <f>IF(S110=#REF!,0,1)</f>
        <v>#REF!</v>
      </c>
      <c r="Y110" s="14"/>
      <c r="Z110" s="15">
        <v>2</v>
      </c>
      <c r="AA110" s="15"/>
      <c r="AB110" s="15"/>
      <c r="AC110" s="78"/>
      <c r="AD110" s="90"/>
    </row>
    <row r="111" spans="1:30" s="17" customFormat="1" ht="15" customHeight="1" x14ac:dyDescent="0.3">
      <c r="A111" s="10">
        <v>5249</v>
      </c>
      <c r="B111" s="11" t="s">
        <v>371</v>
      </c>
      <c r="C111" s="12" t="s">
        <v>2014</v>
      </c>
      <c r="D111" s="13" t="s">
        <v>370</v>
      </c>
      <c r="E111" s="13" t="s">
        <v>0</v>
      </c>
      <c r="F111" s="13" t="s">
        <v>1291</v>
      </c>
      <c r="G111" s="13" t="s">
        <v>1292</v>
      </c>
      <c r="H111" s="13"/>
      <c r="I111" s="14">
        <v>0</v>
      </c>
      <c r="J111" s="15">
        <v>0</v>
      </c>
      <c r="K111" s="15">
        <v>1</v>
      </c>
      <c r="L111" s="15">
        <v>0</v>
      </c>
      <c r="M111" s="16">
        <f t="shared" si="7"/>
        <v>1</v>
      </c>
      <c r="N111" s="55"/>
      <c r="O111" s="56"/>
      <c r="R111" s="55">
        <f>VLOOKUP(A111,'[16]Mail Stop Modified'!$A165:$K1333,10,FALSE)</f>
        <v>2</v>
      </c>
      <c r="S111" s="55" t="str">
        <f>VLOOKUP(A111,'[16]Mail Stop Modified'!$A165:$K1333,11,FALSE)</f>
        <v/>
      </c>
      <c r="T111" s="17">
        <f t="shared" si="6"/>
        <v>-1</v>
      </c>
      <c r="U111" t="e">
        <f>IF(S111=#REF!,0,1)</f>
        <v>#REF!</v>
      </c>
      <c r="Y111" s="14"/>
      <c r="Z111" s="15">
        <v>2</v>
      </c>
      <c r="AA111" s="15"/>
      <c r="AB111" s="15"/>
      <c r="AC111" s="78"/>
      <c r="AD111" s="90"/>
    </row>
    <row r="112" spans="1:30" s="17" customFormat="1" ht="15" customHeight="1" x14ac:dyDescent="0.3">
      <c r="A112" s="10">
        <v>5250</v>
      </c>
      <c r="B112" s="11" t="s">
        <v>609</v>
      </c>
      <c r="C112" s="12" t="s">
        <v>2014</v>
      </c>
      <c r="D112" s="13" t="s">
        <v>588</v>
      </c>
      <c r="E112" s="13" t="s">
        <v>0</v>
      </c>
      <c r="F112" s="13" t="s">
        <v>1530</v>
      </c>
      <c r="G112" s="13" t="s">
        <v>1531</v>
      </c>
      <c r="H112" s="13"/>
      <c r="I112" s="14"/>
      <c r="J112" s="15"/>
      <c r="K112" s="15">
        <v>1</v>
      </c>
      <c r="L112" s="15"/>
      <c r="M112" s="16">
        <f t="shared" si="7"/>
        <v>1</v>
      </c>
      <c r="N112" s="55"/>
      <c r="O112" s="56"/>
      <c r="R112" s="55">
        <f>VLOOKUP(A112,'[16]Mail Stop Modified'!$A166:$K1334,10,FALSE)</f>
        <v>1</v>
      </c>
      <c r="S112" s="55">
        <f>VLOOKUP(A112,'[16]Mail Stop Modified'!$A166:$K1334,11,FALSE)</f>
        <v>0</v>
      </c>
      <c r="T112" s="17">
        <f t="shared" si="6"/>
        <v>0</v>
      </c>
      <c r="U112" t="e">
        <f>IF(S112=#REF!,0,1)</f>
        <v>#REF!</v>
      </c>
      <c r="Y112" s="14"/>
      <c r="Z112" s="15">
        <v>1</v>
      </c>
      <c r="AA112" s="15"/>
      <c r="AB112" s="15"/>
      <c r="AC112" s="78"/>
      <c r="AD112" s="90"/>
    </row>
    <row r="113" spans="1:30" s="17" customFormat="1" ht="40.200000000000003" customHeight="1" x14ac:dyDescent="0.3">
      <c r="A113" s="10">
        <v>5251</v>
      </c>
      <c r="B113" s="119" t="s">
        <v>1000</v>
      </c>
      <c r="C113" s="12" t="s">
        <v>2014</v>
      </c>
      <c r="D113" s="12" t="s">
        <v>372</v>
      </c>
      <c r="E113" s="12" t="s">
        <v>0</v>
      </c>
      <c r="F113" s="12" t="s">
        <v>1290</v>
      </c>
      <c r="G113" s="12"/>
      <c r="H113" s="12"/>
      <c r="I113" s="14"/>
      <c r="J113" s="15"/>
      <c r="K113" s="15">
        <v>1</v>
      </c>
      <c r="L113" s="15"/>
      <c r="M113" s="16">
        <f t="shared" si="7"/>
        <v>1</v>
      </c>
      <c r="N113" s="55"/>
      <c r="O113" s="56"/>
      <c r="R113" s="55">
        <f>VLOOKUP(A113,'[16]Mail Stop Modified'!$A168:$K1336,10,FALSE)</f>
        <v>1</v>
      </c>
      <c r="S113" s="55">
        <f>VLOOKUP(A113,'[16]Mail Stop Modified'!$A168:$K1336,11,FALSE)</f>
        <v>0</v>
      </c>
      <c r="T113" s="17">
        <f t="shared" si="6"/>
        <v>0</v>
      </c>
      <c r="U113" t="e">
        <f>IF(S113=#REF!,0,1)</f>
        <v>#REF!</v>
      </c>
      <c r="Y113" s="14"/>
      <c r="Z113" s="15">
        <v>1</v>
      </c>
      <c r="AA113" s="15"/>
      <c r="AB113" s="15"/>
      <c r="AC113" s="78"/>
      <c r="AD113" s="90"/>
    </row>
    <row r="114" spans="1:30" s="17" customFormat="1" ht="15" customHeight="1" x14ac:dyDescent="0.3">
      <c r="A114" s="10">
        <v>5252</v>
      </c>
      <c r="B114" s="11" t="s">
        <v>373</v>
      </c>
      <c r="C114" s="12" t="s">
        <v>2014</v>
      </c>
      <c r="D114" s="13" t="s">
        <v>374</v>
      </c>
      <c r="E114" s="13" t="s">
        <v>0</v>
      </c>
      <c r="F114" s="13" t="s">
        <v>1301</v>
      </c>
      <c r="G114" s="13" t="s">
        <v>1302</v>
      </c>
      <c r="H114" s="13"/>
      <c r="I114" s="14">
        <v>0</v>
      </c>
      <c r="J114" s="15">
        <v>0</v>
      </c>
      <c r="K114" s="15">
        <v>1</v>
      </c>
      <c r="L114" s="15">
        <v>0</v>
      </c>
      <c r="M114" s="16">
        <f t="shared" si="7"/>
        <v>1</v>
      </c>
      <c r="N114" s="55"/>
      <c r="O114" s="56"/>
      <c r="R114" s="55">
        <f>VLOOKUP(A114,'[16]Mail Stop Modified'!$A172:$K1340,10,FALSE)</f>
        <v>1</v>
      </c>
      <c r="S114" s="55">
        <f>VLOOKUP(A114,'[16]Mail Stop Modified'!$A172:$K1340,11,FALSE)</f>
        <v>0</v>
      </c>
      <c r="T114" s="17">
        <f t="shared" si="6"/>
        <v>0</v>
      </c>
      <c r="U114" t="e">
        <f>IF(S114=#REF!,0,1)</f>
        <v>#REF!</v>
      </c>
      <c r="Y114" s="14"/>
      <c r="Z114" s="15">
        <v>2</v>
      </c>
      <c r="AA114" s="15"/>
      <c r="AB114" s="15"/>
      <c r="AC114" s="78"/>
      <c r="AD114" s="90"/>
    </row>
    <row r="115" spans="1:30" s="17" customFormat="1" ht="15" customHeight="1" x14ac:dyDescent="0.3">
      <c r="A115" s="10">
        <v>5253</v>
      </c>
      <c r="B115" s="11" t="s">
        <v>610</v>
      </c>
      <c r="C115" s="12" t="s">
        <v>2014</v>
      </c>
      <c r="D115" s="13" t="s">
        <v>213</v>
      </c>
      <c r="E115" s="13" t="s">
        <v>0</v>
      </c>
      <c r="F115" s="13" t="s">
        <v>1529</v>
      </c>
      <c r="G115" s="13"/>
      <c r="H115" s="13"/>
      <c r="I115" s="14"/>
      <c r="J115" s="15"/>
      <c r="K115" s="15">
        <v>1</v>
      </c>
      <c r="L115" s="15"/>
      <c r="M115" s="16">
        <f t="shared" si="7"/>
        <v>1</v>
      </c>
      <c r="N115" s="55"/>
      <c r="O115" s="56"/>
      <c r="R115" s="55"/>
      <c r="S115" s="55"/>
      <c r="U115"/>
      <c r="Y115" s="14"/>
      <c r="Z115" s="15">
        <v>2</v>
      </c>
      <c r="AA115" s="15"/>
      <c r="AB115" s="15"/>
      <c r="AC115" s="78"/>
      <c r="AD115" s="90"/>
    </row>
    <row r="116" spans="1:30" s="17" customFormat="1" ht="15" customHeight="1" x14ac:dyDescent="0.3">
      <c r="A116" s="10">
        <v>5254</v>
      </c>
      <c r="B116" s="11" t="s">
        <v>85</v>
      </c>
      <c r="C116" s="12" t="s">
        <v>1280</v>
      </c>
      <c r="D116" s="13" t="s">
        <v>612</v>
      </c>
      <c r="E116" s="13" t="s">
        <v>0</v>
      </c>
      <c r="F116" s="13"/>
      <c r="G116" s="13"/>
      <c r="H116" s="13"/>
      <c r="I116" s="14"/>
      <c r="J116" s="15"/>
      <c r="K116" s="15">
        <v>2</v>
      </c>
      <c r="L116" s="15"/>
      <c r="M116" s="16">
        <f t="shared" si="7"/>
        <v>2</v>
      </c>
      <c r="N116" s="55"/>
      <c r="O116" s="56"/>
      <c r="R116" s="55"/>
      <c r="S116" s="55"/>
      <c r="U116"/>
      <c r="Y116" s="14"/>
      <c r="Z116" s="15">
        <v>1</v>
      </c>
      <c r="AA116" s="15"/>
      <c r="AB116" s="15"/>
      <c r="AC116" s="78"/>
      <c r="AD116" s="90"/>
    </row>
    <row r="117" spans="1:30" s="17" customFormat="1" ht="15" customHeight="1" x14ac:dyDescent="0.3">
      <c r="A117" s="10">
        <v>5255</v>
      </c>
      <c r="B117" s="11" t="s">
        <v>1001</v>
      </c>
      <c r="C117" s="12" t="s">
        <v>2014</v>
      </c>
      <c r="D117" s="13" t="s">
        <v>372</v>
      </c>
      <c r="E117" s="13" t="s">
        <v>0</v>
      </c>
      <c r="F117" s="13" t="s">
        <v>1529</v>
      </c>
      <c r="G117" s="13"/>
      <c r="H117" s="13"/>
      <c r="I117" s="14"/>
      <c r="J117" s="15"/>
      <c r="K117" s="15">
        <v>1</v>
      </c>
      <c r="L117" s="15"/>
      <c r="M117" s="16">
        <f t="shared" si="7"/>
        <v>1</v>
      </c>
      <c r="N117" s="55"/>
      <c r="O117" s="56"/>
      <c r="R117" s="55" t="e">
        <f>VLOOKUP(A117,'[16]Mail Stop Modified'!$A175:$K1343,10,FALSE)</f>
        <v>#N/A</v>
      </c>
      <c r="S117" s="55" t="e">
        <f>VLOOKUP(A117,'[16]Mail Stop Modified'!$A175:$K1343,11,FALSE)</f>
        <v>#N/A</v>
      </c>
      <c r="T117" s="17" t="e">
        <f>M117-R117</f>
        <v>#N/A</v>
      </c>
      <c r="U117" t="e">
        <f>IF(S117=#REF!,0,1)</f>
        <v>#N/A</v>
      </c>
      <c r="Y117" s="14"/>
      <c r="Z117" s="15">
        <v>1</v>
      </c>
      <c r="AA117" s="15"/>
      <c r="AB117" s="15"/>
      <c r="AC117" s="78"/>
      <c r="AD117" s="90"/>
    </row>
    <row r="118" spans="1:30" s="17" customFormat="1" ht="15" customHeight="1" x14ac:dyDescent="0.3">
      <c r="A118" s="10">
        <v>5256</v>
      </c>
      <c r="B118" s="11" t="s">
        <v>375</v>
      </c>
      <c r="C118" s="12" t="s">
        <v>2014</v>
      </c>
      <c r="D118" s="13" t="s">
        <v>376</v>
      </c>
      <c r="E118" s="13" t="s">
        <v>0</v>
      </c>
      <c r="F118" s="13" t="s">
        <v>1281</v>
      </c>
      <c r="G118" s="13"/>
      <c r="H118" s="13"/>
      <c r="I118" s="14">
        <v>0</v>
      </c>
      <c r="J118" s="15">
        <v>0</v>
      </c>
      <c r="K118" s="15">
        <v>1</v>
      </c>
      <c r="L118" s="15">
        <v>0</v>
      </c>
      <c r="M118" s="16">
        <f t="shared" si="7"/>
        <v>1</v>
      </c>
      <c r="N118" s="55"/>
      <c r="O118" s="56"/>
      <c r="R118" s="55">
        <f>VLOOKUP(A118,'[16]Mail Stop Modified'!$A177:$K1345,10,FALSE)</f>
        <v>1</v>
      </c>
      <c r="S118" s="55">
        <f>VLOOKUP(A118,'[16]Mail Stop Modified'!$A177:$K1345,11,FALSE)</f>
        <v>0</v>
      </c>
      <c r="T118" s="17">
        <f>M118-R118</f>
        <v>0</v>
      </c>
      <c r="U118" t="e">
        <f>IF(S118=#REF!,0,1)</f>
        <v>#REF!</v>
      </c>
      <c r="Y118" s="14"/>
      <c r="Z118" s="15">
        <v>2</v>
      </c>
      <c r="AA118" s="15"/>
      <c r="AB118" s="15"/>
      <c r="AC118" s="78"/>
      <c r="AD118" s="90"/>
    </row>
    <row r="119" spans="1:30" s="17" customFormat="1" ht="15" customHeight="1" x14ac:dyDescent="0.3">
      <c r="A119" s="10">
        <v>5257</v>
      </c>
      <c r="B119" s="11" t="s">
        <v>377</v>
      </c>
      <c r="C119" s="12" t="s">
        <v>2014</v>
      </c>
      <c r="D119" s="13" t="s">
        <v>378</v>
      </c>
      <c r="E119" s="13" t="s">
        <v>0</v>
      </c>
      <c r="F119" s="13" t="s">
        <v>1262</v>
      </c>
      <c r="G119" s="13" t="s">
        <v>1263</v>
      </c>
      <c r="H119" s="13"/>
      <c r="I119" s="14">
        <v>0</v>
      </c>
      <c r="J119" s="15">
        <v>0</v>
      </c>
      <c r="K119" s="15">
        <v>1</v>
      </c>
      <c r="L119" s="15">
        <v>0</v>
      </c>
      <c r="M119" s="16">
        <f t="shared" si="7"/>
        <v>1</v>
      </c>
      <c r="N119" s="55"/>
      <c r="O119" s="56"/>
      <c r="R119" s="55">
        <f>VLOOKUP(A119,'[16]Mail Stop Modified'!$A179:$K1347,10,FALSE)</f>
        <v>1</v>
      </c>
      <c r="S119" s="55">
        <f>VLOOKUP(A119,'[16]Mail Stop Modified'!$A179:$K1347,11,FALSE)</f>
        <v>0</v>
      </c>
      <c r="T119" s="17">
        <f>M119-R119</f>
        <v>0</v>
      </c>
      <c r="U119" t="e">
        <f>IF(S119=#REF!,0,1)</f>
        <v>#REF!</v>
      </c>
      <c r="Y119" s="14"/>
      <c r="Z119" s="15">
        <v>2</v>
      </c>
      <c r="AA119" s="15"/>
      <c r="AB119" s="15"/>
      <c r="AC119" s="78"/>
      <c r="AD119" s="90"/>
    </row>
    <row r="120" spans="1:30" s="17" customFormat="1" ht="42" customHeight="1" x14ac:dyDescent="0.3">
      <c r="A120" s="10">
        <v>5257</v>
      </c>
      <c r="B120" s="119" t="s">
        <v>1002</v>
      </c>
      <c r="C120" s="12" t="s">
        <v>2014</v>
      </c>
      <c r="D120" s="12" t="s">
        <v>378</v>
      </c>
      <c r="E120" s="12" t="s">
        <v>0</v>
      </c>
      <c r="F120" s="13" t="s">
        <v>1262</v>
      </c>
      <c r="G120" s="13" t="s">
        <v>1263</v>
      </c>
      <c r="H120" s="12"/>
      <c r="I120" s="14">
        <v>0</v>
      </c>
      <c r="J120" s="15">
        <v>0</v>
      </c>
      <c r="K120" s="15">
        <v>1</v>
      </c>
      <c r="L120" s="15">
        <v>0</v>
      </c>
      <c r="M120" s="16">
        <f t="shared" si="7"/>
        <v>1</v>
      </c>
      <c r="N120" s="55"/>
      <c r="O120" s="56"/>
      <c r="R120" s="55">
        <f>VLOOKUP(A120,'[16]Mail Stop Modified'!$A180:$K1348,10,FALSE)</f>
        <v>1</v>
      </c>
      <c r="S120" s="55">
        <f>VLOOKUP(A120,'[16]Mail Stop Modified'!$A180:$K1348,11,FALSE)</f>
        <v>0</v>
      </c>
      <c r="T120" s="17">
        <f>M120-R120</f>
        <v>0</v>
      </c>
      <c r="U120" t="e">
        <f>IF(S120=#REF!,0,1)</f>
        <v>#REF!</v>
      </c>
      <c r="Y120" s="14"/>
      <c r="Z120" s="15">
        <v>2</v>
      </c>
      <c r="AA120" s="15"/>
      <c r="AB120" s="15"/>
      <c r="AC120" s="78"/>
      <c r="AD120" s="90"/>
    </row>
    <row r="121" spans="1:30" s="17" customFormat="1" ht="42" customHeight="1" x14ac:dyDescent="0.3">
      <c r="A121" s="10">
        <v>5258</v>
      </c>
      <c r="B121" s="119" t="s">
        <v>1003</v>
      </c>
      <c r="C121" s="12" t="s">
        <v>2014</v>
      </c>
      <c r="D121" s="12" t="s">
        <v>856</v>
      </c>
      <c r="E121" s="12" t="s">
        <v>0</v>
      </c>
      <c r="F121" s="12" t="s">
        <v>1260</v>
      </c>
      <c r="G121" s="12" t="s">
        <v>1261</v>
      </c>
      <c r="H121" s="12"/>
      <c r="I121" s="14"/>
      <c r="J121" s="15"/>
      <c r="K121" s="15">
        <v>1</v>
      </c>
      <c r="L121" s="15"/>
      <c r="M121" s="16">
        <f t="shared" si="7"/>
        <v>1</v>
      </c>
      <c r="N121" s="55"/>
      <c r="O121" s="56"/>
      <c r="R121" s="55"/>
      <c r="S121" s="55"/>
      <c r="U121"/>
      <c r="Y121" s="14"/>
      <c r="Z121" s="15">
        <v>2</v>
      </c>
      <c r="AA121" s="15"/>
      <c r="AB121" s="15"/>
      <c r="AC121" s="78"/>
      <c r="AD121" s="90"/>
    </row>
    <row r="122" spans="1:30" s="17" customFormat="1" ht="15" customHeight="1" x14ac:dyDescent="0.3">
      <c r="A122" s="10">
        <v>5259</v>
      </c>
      <c r="B122" s="119" t="s">
        <v>2053</v>
      </c>
      <c r="C122" s="12" t="s">
        <v>16</v>
      </c>
      <c r="D122" s="12"/>
      <c r="E122" s="12" t="s">
        <v>0</v>
      </c>
      <c r="F122" s="12" t="s">
        <v>2064</v>
      </c>
      <c r="G122" s="12" t="s">
        <v>2065</v>
      </c>
      <c r="H122" s="12"/>
      <c r="I122" s="14"/>
      <c r="J122" s="15"/>
      <c r="K122" s="15"/>
      <c r="L122" s="15"/>
      <c r="M122" s="16"/>
      <c r="N122" s="55"/>
      <c r="O122" s="56"/>
      <c r="R122" s="55"/>
      <c r="S122" s="55"/>
      <c r="U122"/>
      <c r="Y122" s="14"/>
      <c r="Z122" s="15"/>
      <c r="AA122" s="15"/>
      <c r="AB122" s="15"/>
      <c r="AC122" s="78"/>
      <c r="AD122" s="90"/>
    </row>
    <row r="123" spans="1:30" s="17" customFormat="1" ht="15" customHeight="1" x14ac:dyDescent="0.3">
      <c r="A123" s="10">
        <v>5260</v>
      </c>
      <c r="B123" s="119" t="s">
        <v>2054</v>
      </c>
      <c r="C123" s="12" t="s">
        <v>16</v>
      </c>
      <c r="D123" s="12"/>
      <c r="E123" s="12" t="s">
        <v>0</v>
      </c>
      <c r="F123" s="12" t="s">
        <v>2068</v>
      </c>
      <c r="G123" s="12" t="s">
        <v>2069</v>
      </c>
      <c r="H123" s="12"/>
      <c r="I123" s="14"/>
      <c r="J123" s="15"/>
      <c r="K123" s="15"/>
      <c r="L123" s="15"/>
      <c r="M123" s="16"/>
      <c r="N123" s="55"/>
      <c r="O123" s="56"/>
      <c r="R123" s="55"/>
      <c r="S123" s="55"/>
      <c r="U123"/>
      <c r="Y123" s="14"/>
      <c r="Z123" s="15"/>
      <c r="AA123" s="15"/>
      <c r="AB123" s="15"/>
      <c r="AC123" s="78"/>
      <c r="AD123" s="90"/>
    </row>
    <row r="124" spans="1:30" s="17" customFormat="1" ht="15" customHeight="1" x14ac:dyDescent="0.3">
      <c r="A124" s="10">
        <v>5261</v>
      </c>
      <c r="B124" s="119" t="s">
        <v>2055</v>
      </c>
      <c r="C124" s="12" t="s">
        <v>16</v>
      </c>
      <c r="D124" s="12"/>
      <c r="E124" s="12" t="s">
        <v>0</v>
      </c>
      <c r="F124" s="12" t="s">
        <v>2068</v>
      </c>
      <c r="G124" s="12" t="s">
        <v>2069</v>
      </c>
      <c r="H124" s="12"/>
      <c r="I124" s="14"/>
      <c r="J124" s="15"/>
      <c r="K124" s="15"/>
      <c r="L124" s="15"/>
      <c r="M124" s="16"/>
      <c r="N124" s="55"/>
      <c r="O124" s="56"/>
      <c r="R124" s="55"/>
      <c r="S124" s="55"/>
      <c r="U124"/>
      <c r="Y124" s="14"/>
      <c r="Z124" s="15"/>
      <c r="AA124" s="15"/>
      <c r="AB124" s="15"/>
      <c r="AC124" s="78"/>
      <c r="AD124" s="90"/>
    </row>
    <row r="125" spans="1:30" s="17" customFormat="1" ht="15" customHeight="1" x14ac:dyDescent="0.3">
      <c r="A125" s="10">
        <v>5262</v>
      </c>
      <c r="B125" s="119" t="s">
        <v>2056</v>
      </c>
      <c r="C125" s="12" t="s">
        <v>16</v>
      </c>
      <c r="D125" s="12"/>
      <c r="E125" s="12" t="s">
        <v>0</v>
      </c>
      <c r="F125" s="12" t="s">
        <v>2068</v>
      </c>
      <c r="G125" s="12" t="s">
        <v>2069</v>
      </c>
      <c r="H125" s="12"/>
      <c r="I125" s="14"/>
      <c r="J125" s="15"/>
      <c r="K125" s="15"/>
      <c r="L125" s="15"/>
      <c r="M125" s="16"/>
      <c r="N125" s="55"/>
      <c r="O125" s="56"/>
      <c r="R125" s="55"/>
      <c r="S125" s="55"/>
      <c r="U125"/>
      <c r="Y125" s="14"/>
      <c r="Z125" s="15"/>
      <c r="AA125" s="15"/>
      <c r="AB125" s="15"/>
      <c r="AC125" s="78"/>
      <c r="AD125" s="90"/>
    </row>
    <row r="126" spans="1:30" s="17" customFormat="1" ht="15" customHeight="1" x14ac:dyDescent="0.3">
      <c r="A126" s="10">
        <v>5263</v>
      </c>
      <c r="B126" s="119" t="s">
        <v>2057</v>
      </c>
      <c r="C126" s="12" t="s">
        <v>16</v>
      </c>
      <c r="D126" s="12"/>
      <c r="E126" s="12" t="s">
        <v>0</v>
      </c>
      <c r="F126" s="12" t="s">
        <v>2068</v>
      </c>
      <c r="G126" s="12" t="s">
        <v>2069</v>
      </c>
      <c r="H126" s="12"/>
      <c r="I126" s="14"/>
      <c r="J126" s="15"/>
      <c r="K126" s="15"/>
      <c r="L126" s="15"/>
      <c r="M126" s="16"/>
      <c r="N126" s="55"/>
      <c r="O126" s="56"/>
      <c r="R126" s="55"/>
      <c r="S126" s="55"/>
      <c r="U126"/>
      <c r="Y126" s="14"/>
      <c r="Z126" s="15"/>
      <c r="AA126" s="15"/>
      <c r="AB126" s="15"/>
      <c r="AC126" s="78"/>
      <c r="AD126" s="90"/>
    </row>
    <row r="127" spans="1:30" s="17" customFormat="1" ht="15" customHeight="1" x14ac:dyDescent="0.3">
      <c r="A127" s="10">
        <v>5264</v>
      </c>
      <c r="B127" s="119" t="s">
        <v>2058</v>
      </c>
      <c r="C127" s="12" t="s">
        <v>16</v>
      </c>
      <c r="D127" s="12"/>
      <c r="E127" s="12" t="s">
        <v>0</v>
      </c>
      <c r="F127" s="12" t="s">
        <v>2073</v>
      </c>
      <c r="G127" s="12" t="s">
        <v>2074</v>
      </c>
      <c r="H127" s="12"/>
      <c r="I127" s="14"/>
      <c r="J127" s="15"/>
      <c r="K127" s="15"/>
      <c r="L127" s="15"/>
      <c r="M127" s="16"/>
      <c r="N127" s="55"/>
      <c r="O127" s="56"/>
      <c r="R127" s="55"/>
      <c r="S127" s="55"/>
      <c r="U127"/>
      <c r="Y127" s="14"/>
      <c r="Z127" s="15"/>
      <c r="AA127" s="15"/>
      <c r="AB127" s="15"/>
      <c r="AC127" s="78"/>
      <c r="AD127" s="90"/>
    </row>
    <row r="128" spans="1:30" s="17" customFormat="1" ht="15" customHeight="1" x14ac:dyDescent="0.3">
      <c r="A128" s="10">
        <v>5265</v>
      </c>
      <c r="B128" s="119" t="s">
        <v>2059</v>
      </c>
      <c r="C128" s="12" t="s">
        <v>16</v>
      </c>
      <c r="D128" s="12"/>
      <c r="E128" s="12" t="s">
        <v>0</v>
      </c>
      <c r="F128" s="12" t="s">
        <v>2075</v>
      </c>
      <c r="G128" s="12" t="s">
        <v>2076</v>
      </c>
      <c r="H128" s="12"/>
      <c r="I128" s="14"/>
      <c r="J128" s="15"/>
      <c r="K128" s="15"/>
      <c r="L128" s="15"/>
      <c r="M128" s="16"/>
      <c r="N128" s="55"/>
      <c r="O128" s="56"/>
      <c r="R128" s="55"/>
      <c r="S128" s="55"/>
      <c r="U128"/>
      <c r="Y128" s="14"/>
      <c r="Z128" s="15"/>
      <c r="AA128" s="15"/>
      <c r="AB128" s="15"/>
      <c r="AC128" s="78"/>
      <c r="AD128" s="90"/>
    </row>
    <row r="129" spans="1:30" s="17" customFormat="1" ht="15" customHeight="1" x14ac:dyDescent="0.3">
      <c r="A129" s="10">
        <v>5266</v>
      </c>
      <c r="B129" s="119" t="s">
        <v>2060</v>
      </c>
      <c r="C129" s="12" t="s">
        <v>16</v>
      </c>
      <c r="D129" s="12"/>
      <c r="E129" s="12" t="s">
        <v>0</v>
      </c>
      <c r="F129" s="12" t="s">
        <v>2077</v>
      </c>
      <c r="G129" s="12" t="s">
        <v>2078</v>
      </c>
      <c r="H129" s="12"/>
      <c r="I129" s="14"/>
      <c r="J129" s="15"/>
      <c r="K129" s="15"/>
      <c r="L129" s="15"/>
      <c r="M129" s="16"/>
      <c r="N129" s="55"/>
      <c r="O129" s="56"/>
      <c r="R129" s="55"/>
      <c r="S129" s="55"/>
      <c r="U129"/>
      <c r="Y129" s="14"/>
      <c r="Z129" s="15"/>
      <c r="AA129" s="15"/>
      <c r="AB129" s="15"/>
      <c r="AC129" s="78"/>
      <c r="AD129" s="90"/>
    </row>
    <row r="130" spans="1:30" s="17" customFormat="1" ht="15" customHeight="1" x14ac:dyDescent="0.3">
      <c r="A130" s="10">
        <v>5269</v>
      </c>
      <c r="B130" s="11" t="s">
        <v>380</v>
      </c>
      <c r="C130" s="12" t="s">
        <v>2014</v>
      </c>
      <c r="D130" s="13" t="s">
        <v>379</v>
      </c>
      <c r="E130" s="13" t="s">
        <v>0</v>
      </c>
      <c r="F130" s="13" t="s">
        <v>1206</v>
      </c>
      <c r="G130" s="13" t="s">
        <v>1207</v>
      </c>
      <c r="H130" s="13"/>
      <c r="I130" s="14">
        <v>0</v>
      </c>
      <c r="J130" s="15">
        <v>0</v>
      </c>
      <c r="K130" s="15">
        <v>1</v>
      </c>
      <c r="L130" s="15">
        <v>0</v>
      </c>
      <c r="M130" s="16">
        <f t="shared" si="7"/>
        <v>1</v>
      </c>
      <c r="N130" s="55"/>
      <c r="O130" s="56"/>
      <c r="R130" s="55">
        <f>VLOOKUP(A130,'[16]Mail Stop Modified'!$A187:$K1355,10,FALSE)</f>
        <v>1</v>
      </c>
      <c r="S130" s="55">
        <f>VLOOKUP(A130,'[16]Mail Stop Modified'!$A187:$K1355,11,FALSE)</f>
        <v>0</v>
      </c>
      <c r="T130" s="17">
        <f t="shared" ref="T130:T136" si="8">M130-R130</f>
        <v>0</v>
      </c>
      <c r="U130" t="e">
        <f>IF(S130=#REF!,0,1)</f>
        <v>#REF!</v>
      </c>
      <c r="Y130" s="14"/>
      <c r="Z130" s="15">
        <v>2</v>
      </c>
      <c r="AA130" s="15"/>
      <c r="AB130" s="15"/>
      <c r="AC130" s="78"/>
      <c r="AD130" s="90"/>
    </row>
    <row r="131" spans="1:30" s="17" customFormat="1" ht="15" customHeight="1" x14ac:dyDescent="0.3">
      <c r="A131" s="10">
        <v>5270</v>
      </c>
      <c r="B131" s="11" t="s">
        <v>381</v>
      </c>
      <c r="C131" s="12" t="s">
        <v>2014</v>
      </c>
      <c r="D131" s="13" t="s">
        <v>382</v>
      </c>
      <c r="E131" s="13" t="s">
        <v>0</v>
      </c>
      <c r="F131" s="13" t="s">
        <v>1204</v>
      </c>
      <c r="G131" s="13" t="s">
        <v>1205</v>
      </c>
      <c r="H131" s="13"/>
      <c r="I131" s="14">
        <v>0</v>
      </c>
      <c r="J131" s="15">
        <v>0</v>
      </c>
      <c r="K131" s="15">
        <v>1</v>
      </c>
      <c r="L131" s="15">
        <v>0</v>
      </c>
      <c r="M131" s="16">
        <f t="shared" si="7"/>
        <v>1</v>
      </c>
      <c r="N131" s="55"/>
      <c r="O131" s="56"/>
      <c r="R131" s="55">
        <f>VLOOKUP(A131,'[16]Mail Stop Modified'!$A189:$K1357,10,FALSE)</f>
        <v>1</v>
      </c>
      <c r="S131" s="55">
        <f>VLOOKUP(A131,'[16]Mail Stop Modified'!$A189:$K1357,11,FALSE)</f>
        <v>0</v>
      </c>
      <c r="T131" s="17">
        <f t="shared" si="8"/>
        <v>0</v>
      </c>
      <c r="U131" t="e">
        <f>IF(S131=#REF!,0,1)</f>
        <v>#REF!</v>
      </c>
      <c r="Y131" s="14"/>
      <c r="Z131" s="15">
        <v>2</v>
      </c>
      <c r="AA131" s="15"/>
      <c r="AB131" s="15"/>
      <c r="AC131" s="78"/>
      <c r="AD131" s="90"/>
    </row>
    <row r="132" spans="1:30" s="17" customFormat="1" ht="15" customHeight="1" x14ac:dyDescent="0.3">
      <c r="A132" s="10">
        <v>5274</v>
      </c>
      <c r="B132" s="11" t="s">
        <v>791</v>
      </c>
      <c r="C132" s="12" t="s">
        <v>1203</v>
      </c>
      <c r="D132" s="13" t="s">
        <v>1004</v>
      </c>
      <c r="E132" s="13" t="s">
        <v>0</v>
      </c>
      <c r="F132" s="13" t="s">
        <v>1656</v>
      </c>
      <c r="G132" s="13" t="s">
        <v>1657</v>
      </c>
      <c r="H132" s="13"/>
      <c r="I132" s="14"/>
      <c r="J132" s="15"/>
      <c r="K132" s="15">
        <v>2</v>
      </c>
      <c r="L132" s="15"/>
      <c r="M132" s="16">
        <f t="shared" si="7"/>
        <v>2</v>
      </c>
      <c r="N132" s="55"/>
      <c r="O132" s="56"/>
      <c r="R132" s="55">
        <f>VLOOKUP(A132,'[16]Mail Stop Modified'!$A193:$K1361,10,FALSE)</f>
        <v>0</v>
      </c>
      <c r="S132" s="55">
        <f>VLOOKUP(A132,'[16]Mail Stop Modified'!$A193:$K1361,11,FALSE)</f>
        <v>0</v>
      </c>
      <c r="T132" s="17">
        <f t="shared" si="8"/>
        <v>2</v>
      </c>
      <c r="U132" t="e">
        <f>IF(S132=#REF!,0,1)</f>
        <v>#REF!</v>
      </c>
      <c r="Y132" s="14"/>
      <c r="Z132" s="15">
        <v>1</v>
      </c>
      <c r="AA132" s="15"/>
      <c r="AB132" s="15"/>
      <c r="AC132" s="78"/>
      <c r="AD132" s="90"/>
    </row>
    <row r="133" spans="1:30" s="17" customFormat="1" ht="15" customHeight="1" x14ac:dyDescent="0.3">
      <c r="A133" s="10">
        <v>5275</v>
      </c>
      <c r="B133" s="11" t="s">
        <v>611</v>
      </c>
      <c r="C133" s="12" t="s">
        <v>1532</v>
      </c>
      <c r="D133" s="13" t="s">
        <v>612</v>
      </c>
      <c r="E133" s="13" t="s">
        <v>0</v>
      </c>
      <c r="F133" s="13" t="s">
        <v>1660</v>
      </c>
      <c r="G133" s="13" t="s">
        <v>1661</v>
      </c>
      <c r="H133" s="13"/>
      <c r="I133" s="14"/>
      <c r="J133" s="15"/>
      <c r="K133" s="15">
        <v>2</v>
      </c>
      <c r="L133" s="15"/>
      <c r="M133" s="16">
        <f t="shared" si="7"/>
        <v>2</v>
      </c>
      <c r="N133" s="55"/>
      <c r="O133" s="56"/>
      <c r="R133" s="55">
        <f>VLOOKUP(A133,'[16]Mail Stop Modified'!$A194:$K1362,10,FALSE)</f>
        <v>1</v>
      </c>
      <c r="S133" s="55">
        <f>VLOOKUP(A133,'[16]Mail Stop Modified'!$A194:$K1362,11,FALSE)</f>
        <v>0</v>
      </c>
      <c r="T133" s="17">
        <f t="shared" si="8"/>
        <v>1</v>
      </c>
      <c r="U133" t="e">
        <f>IF(S133=#REF!,0,1)</f>
        <v>#REF!</v>
      </c>
      <c r="Y133" s="14"/>
      <c r="Z133" s="15">
        <v>1</v>
      </c>
      <c r="AA133" s="15"/>
      <c r="AB133" s="15"/>
      <c r="AC133" s="78"/>
      <c r="AD133" s="90"/>
    </row>
    <row r="134" spans="1:30" s="17" customFormat="1" ht="63.6" customHeight="1" x14ac:dyDescent="0.3">
      <c r="A134" s="10">
        <v>5276</v>
      </c>
      <c r="B134" s="119" t="s">
        <v>1005</v>
      </c>
      <c r="C134" s="12" t="s">
        <v>2014</v>
      </c>
      <c r="D134" s="12" t="s">
        <v>588</v>
      </c>
      <c r="E134" s="12" t="s">
        <v>0</v>
      </c>
      <c r="F134" s="12" t="s">
        <v>1437</v>
      </c>
      <c r="G134" s="12" t="s">
        <v>1438</v>
      </c>
      <c r="H134" s="12"/>
      <c r="I134" s="14"/>
      <c r="J134" s="15"/>
      <c r="K134" s="15">
        <v>1</v>
      </c>
      <c r="L134" s="15"/>
      <c r="M134" s="16">
        <f t="shared" si="7"/>
        <v>1</v>
      </c>
      <c r="N134" s="55"/>
      <c r="O134" s="56"/>
      <c r="R134" s="55">
        <f>VLOOKUP(A134,'[16]Mail Stop Modified'!$A195:$K1363,10,FALSE)</f>
        <v>4</v>
      </c>
      <c r="S134" s="55">
        <f>VLOOKUP(A134,'[16]Mail Stop Modified'!$A195:$K1363,11,FALSE)</f>
        <v>0</v>
      </c>
      <c r="T134" s="17">
        <f t="shared" si="8"/>
        <v>-3</v>
      </c>
      <c r="U134" t="e">
        <f>IF(S134=#REF!,0,1)</f>
        <v>#REF!</v>
      </c>
      <c r="Y134" s="14"/>
      <c r="Z134" s="15">
        <v>4</v>
      </c>
      <c r="AA134" s="15"/>
      <c r="AB134" s="15"/>
      <c r="AC134" s="78"/>
      <c r="AD134" s="90"/>
    </row>
    <row r="135" spans="1:30" s="17" customFormat="1" ht="15" customHeight="1" x14ac:dyDescent="0.3">
      <c r="A135" s="10">
        <v>5277</v>
      </c>
      <c r="B135" s="11" t="s">
        <v>408</v>
      </c>
      <c r="C135" s="12" t="s">
        <v>2014</v>
      </c>
      <c r="D135" s="13" t="s">
        <v>313</v>
      </c>
      <c r="E135" s="13" t="s">
        <v>0</v>
      </c>
      <c r="F135" s="13" t="s">
        <v>1333</v>
      </c>
      <c r="G135" s="13" t="s">
        <v>1334</v>
      </c>
      <c r="H135" s="13"/>
      <c r="I135" s="14"/>
      <c r="J135" s="15"/>
      <c r="K135" s="15">
        <v>2</v>
      </c>
      <c r="L135" s="15"/>
      <c r="M135" s="16">
        <f t="shared" si="7"/>
        <v>2</v>
      </c>
      <c r="N135" s="55"/>
      <c r="O135" s="56"/>
      <c r="R135" s="55">
        <f>VLOOKUP(A135,'[16]Mail Stop Modified'!$A203:$K1371,10,FALSE)</f>
        <v>2</v>
      </c>
      <c r="S135" s="55">
        <f>VLOOKUP(A135,'[16]Mail Stop Modified'!$A203:$K1371,11,FALSE)</f>
        <v>0</v>
      </c>
      <c r="T135" s="17">
        <f t="shared" si="8"/>
        <v>0</v>
      </c>
      <c r="U135" t="e">
        <f>IF(S135=#REF!,0,1)</f>
        <v>#REF!</v>
      </c>
      <c r="Y135" s="14"/>
      <c r="Z135" s="15">
        <v>2</v>
      </c>
      <c r="AA135" s="15"/>
      <c r="AB135" s="15"/>
      <c r="AC135" s="78"/>
      <c r="AD135" s="90"/>
    </row>
    <row r="136" spans="1:30" s="17" customFormat="1" ht="15" customHeight="1" x14ac:dyDescent="0.3">
      <c r="A136" s="10">
        <v>5278</v>
      </c>
      <c r="B136" s="11" t="s">
        <v>384</v>
      </c>
      <c r="C136" s="12" t="s">
        <v>2014</v>
      </c>
      <c r="D136" s="13" t="s">
        <v>844</v>
      </c>
      <c r="E136" s="13" t="s">
        <v>0</v>
      </c>
      <c r="F136" s="13" t="s">
        <v>1339</v>
      </c>
      <c r="G136" s="13" t="s">
        <v>1340</v>
      </c>
      <c r="H136" s="13"/>
      <c r="I136" s="14">
        <v>0</v>
      </c>
      <c r="J136" s="15">
        <v>0</v>
      </c>
      <c r="K136" s="15">
        <v>1</v>
      </c>
      <c r="L136" s="15">
        <v>0</v>
      </c>
      <c r="M136" s="16">
        <f t="shared" si="7"/>
        <v>1</v>
      </c>
      <c r="N136" s="55"/>
      <c r="O136" s="56"/>
      <c r="R136" s="55">
        <f>VLOOKUP(A136,'[16]Mail Stop Modified'!$A205:$K1373,10,FALSE)</f>
        <v>1</v>
      </c>
      <c r="S136" s="55">
        <f>VLOOKUP(A136,'[16]Mail Stop Modified'!$A205:$K1373,11,FALSE)</f>
        <v>0</v>
      </c>
      <c r="T136" s="17">
        <f t="shared" si="8"/>
        <v>0</v>
      </c>
      <c r="U136" t="e">
        <f>IF(S136=#REF!,0,1)</f>
        <v>#REF!</v>
      </c>
      <c r="Y136" s="14"/>
      <c r="Z136" s="15">
        <v>2</v>
      </c>
      <c r="AA136" s="15"/>
      <c r="AB136" s="15"/>
      <c r="AC136" s="78"/>
      <c r="AD136" s="90"/>
    </row>
    <row r="137" spans="1:30" s="17" customFormat="1" ht="15" customHeight="1" x14ac:dyDescent="0.3">
      <c r="A137" s="10">
        <v>5279</v>
      </c>
      <c r="B137" s="11" t="s">
        <v>613</v>
      </c>
      <c r="C137" s="12" t="s">
        <v>2014</v>
      </c>
      <c r="D137" s="13" t="s">
        <v>564</v>
      </c>
      <c r="E137" s="13" t="s">
        <v>0</v>
      </c>
      <c r="F137" s="13" t="s">
        <v>1329</v>
      </c>
      <c r="G137" s="13" t="s">
        <v>1330</v>
      </c>
      <c r="H137" s="13"/>
      <c r="I137" s="14"/>
      <c r="J137" s="15"/>
      <c r="K137" s="15">
        <v>1</v>
      </c>
      <c r="L137" s="15"/>
      <c r="M137" s="16">
        <f t="shared" si="7"/>
        <v>1</v>
      </c>
      <c r="N137" s="55"/>
      <c r="O137" s="56"/>
      <c r="R137" s="55"/>
      <c r="S137" s="55"/>
      <c r="U137"/>
      <c r="Y137" s="14"/>
      <c r="Z137" s="15">
        <v>2</v>
      </c>
      <c r="AA137" s="15"/>
      <c r="AB137" s="15"/>
      <c r="AC137" s="78"/>
      <c r="AD137" s="90"/>
    </row>
    <row r="138" spans="1:30" s="17" customFormat="1" ht="14.25" customHeight="1" x14ac:dyDescent="0.3">
      <c r="A138" s="10">
        <v>5280</v>
      </c>
      <c r="B138" s="11" t="s">
        <v>386</v>
      </c>
      <c r="C138" s="12" t="s">
        <v>2014</v>
      </c>
      <c r="D138" s="13" t="s">
        <v>387</v>
      </c>
      <c r="E138" s="13" t="s">
        <v>0</v>
      </c>
      <c r="F138" s="13" t="s">
        <v>1323</v>
      </c>
      <c r="G138" s="13" t="s">
        <v>1324</v>
      </c>
      <c r="H138" s="13"/>
      <c r="I138" s="14">
        <v>0</v>
      </c>
      <c r="J138" s="15">
        <v>0</v>
      </c>
      <c r="K138" s="15">
        <v>2</v>
      </c>
      <c r="L138" s="15">
        <v>0</v>
      </c>
      <c r="M138" s="16">
        <f t="shared" si="7"/>
        <v>2</v>
      </c>
      <c r="N138" s="55"/>
      <c r="O138" s="56"/>
      <c r="R138" s="55">
        <f>VLOOKUP(A138,'[16]Mail Stop Modified'!$A208:$K1376,10,FALSE)</f>
        <v>2</v>
      </c>
      <c r="S138" s="55">
        <f>VLOOKUP(A138,'[16]Mail Stop Modified'!$A208:$K1376,11,FALSE)</f>
        <v>0</v>
      </c>
      <c r="T138" s="17">
        <f t="shared" ref="T138:T146" si="9">M138-R138</f>
        <v>0</v>
      </c>
      <c r="U138" t="e">
        <f>IF(S138=#REF!,0,1)</f>
        <v>#REF!</v>
      </c>
      <c r="Y138" s="14"/>
      <c r="Z138" s="15">
        <v>2</v>
      </c>
      <c r="AA138" s="15"/>
      <c r="AB138" s="15"/>
      <c r="AC138" s="78"/>
      <c r="AD138" s="90"/>
    </row>
    <row r="139" spans="1:30" s="17" customFormat="1" ht="15" customHeight="1" x14ac:dyDescent="0.3">
      <c r="A139" s="10">
        <v>5281</v>
      </c>
      <c r="B139" s="11" t="s">
        <v>388</v>
      </c>
      <c r="C139" s="12" t="s">
        <v>2014</v>
      </c>
      <c r="D139" s="13" t="s">
        <v>389</v>
      </c>
      <c r="E139" s="13" t="s">
        <v>0</v>
      </c>
      <c r="F139" s="13" t="s">
        <v>1264</v>
      </c>
      <c r="G139" s="13" t="s">
        <v>1265</v>
      </c>
      <c r="H139" s="13"/>
      <c r="I139" s="14">
        <v>0</v>
      </c>
      <c r="J139" s="15">
        <v>0</v>
      </c>
      <c r="K139" s="15">
        <v>1</v>
      </c>
      <c r="L139" s="15">
        <v>0</v>
      </c>
      <c r="M139" s="16">
        <f t="shared" si="7"/>
        <v>1</v>
      </c>
      <c r="N139" s="55"/>
      <c r="O139" s="56"/>
      <c r="R139" s="55">
        <f>VLOOKUP(A139,'[16]Mail Stop Modified'!$A210:$K1378,10,FALSE)</f>
        <v>1</v>
      </c>
      <c r="S139" s="55">
        <f>VLOOKUP(A139,'[16]Mail Stop Modified'!$A210:$K1378,11,FALSE)</f>
        <v>0</v>
      </c>
      <c r="T139" s="17">
        <f t="shared" si="9"/>
        <v>0</v>
      </c>
      <c r="U139" t="e">
        <f>IF(S139=#REF!,0,1)</f>
        <v>#REF!</v>
      </c>
      <c r="Y139" s="14"/>
      <c r="Z139" s="15">
        <v>2</v>
      </c>
      <c r="AA139" s="15"/>
      <c r="AB139" s="15"/>
      <c r="AC139" s="78"/>
      <c r="AD139" s="90"/>
    </row>
    <row r="140" spans="1:30" s="17" customFormat="1" ht="25.95" customHeight="1" x14ac:dyDescent="0.3">
      <c r="A140" s="10">
        <v>5282</v>
      </c>
      <c r="B140" s="28" t="s">
        <v>1006</v>
      </c>
      <c r="C140" s="12" t="s">
        <v>2014</v>
      </c>
      <c r="D140" s="13" t="s">
        <v>390</v>
      </c>
      <c r="E140" s="13" t="s">
        <v>0</v>
      </c>
      <c r="F140" s="13" t="s">
        <v>1335</v>
      </c>
      <c r="G140" s="13" t="s">
        <v>1336</v>
      </c>
      <c r="H140" s="13"/>
      <c r="I140" s="14">
        <v>0</v>
      </c>
      <c r="J140" s="15">
        <v>0</v>
      </c>
      <c r="K140" s="15">
        <v>1</v>
      </c>
      <c r="L140" s="15">
        <v>0</v>
      </c>
      <c r="M140" s="16">
        <f t="shared" si="7"/>
        <v>1</v>
      </c>
      <c r="N140" s="55"/>
      <c r="O140" s="56"/>
      <c r="R140" s="55">
        <f>VLOOKUP(A140,'[16]Mail Stop Modified'!$A212:$K1380,10,FALSE)</f>
        <v>1</v>
      </c>
      <c r="S140" s="55">
        <f>VLOOKUP(A140,'[16]Mail Stop Modified'!$A212:$K1380,11,FALSE)</f>
        <v>0</v>
      </c>
      <c r="T140" s="17">
        <f t="shared" si="9"/>
        <v>0</v>
      </c>
      <c r="U140" t="e">
        <f>IF(S140=#REF!,0,1)</f>
        <v>#REF!</v>
      </c>
      <c r="Y140" s="14"/>
      <c r="Z140" s="15">
        <v>2</v>
      </c>
      <c r="AA140" s="15"/>
      <c r="AB140" s="15"/>
      <c r="AC140" s="78"/>
      <c r="AD140" s="90"/>
    </row>
    <row r="141" spans="1:30" s="17" customFormat="1" ht="15" customHeight="1" x14ac:dyDescent="0.3">
      <c r="A141" s="10">
        <v>5282</v>
      </c>
      <c r="B141" s="11" t="s">
        <v>551</v>
      </c>
      <c r="C141" s="12" t="s">
        <v>585</v>
      </c>
      <c r="D141" s="13" t="s">
        <v>390</v>
      </c>
      <c r="E141" s="13" t="s">
        <v>123</v>
      </c>
      <c r="F141" s="13" t="s">
        <v>1210</v>
      </c>
      <c r="G141" s="13" t="s">
        <v>1211</v>
      </c>
      <c r="H141" s="120" t="s">
        <v>1212</v>
      </c>
      <c r="I141" s="14">
        <v>1</v>
      </c>
      <c r="J141" s="15">
        <v>0</v>
      </c>
      <c r="K141" s="15">
        <v>0</v>
      </c>
      <c r="L141" s="15">
        <v>0</v>
      </c>
      <c r="M141" s="16">
        <f t="shared" si="7"/>
        <v>1</v>
      </c>
      <c r="N141" s="55"/>
      <c r="O141" s="56"/>
      <c r="R141" s="55">
        <f>VLOOKUP(A141,'[16]Mail Stop Modified'!$A214:$K1382,10,FALSE)</f>
        <v>1</v>
      </c>
      <c r="S141" s="55">
        <f>VLOOKUP(A141,'[16]Mail Stop Modified'!$A214:$K1382,11,FALSE)</f>
        <v>0</v>
      </c>
      <c r="T141" s="17">
        <f t="shared" si="9"/>
        <v>0</v>
      </c>
      <c r="U141" t="e">
        <f>IF(S141=#REF!,0,1)</f>
        <v>#REF!</v>
      </c>
      <c r="Y141" s="14">
        <v>1</v>
      </c>
      <c r="Z141" s="15"/>
      <c r="AA141" s="15"/>
      <c r="AB141" s="15"/>
      <c r="AC141" s="78"/>
      <c r="AD141" s="90"/>
    </row>
    <row r="142" spans="1:30" s="17" customFormat="1" ht="15" customHeight="1" x14ac:dyDescent="0.3">
      <c r="A142" s="10">
        <v>5284</v>
      </c>
      <c r="B142" s="11" t="s">
        <v>391</v>
      </c>
      <c r="C142" s="12" t="s">
        <v>2014</v>
      </c>
      <c r="D142" s="13" t="s">
        <v>392</v>
      </c>
      <c r="E142" s="13" t="s">
        <v>0</v>
      </c>
      <c r="F142" s="13" t="s">
        <v>1215</v>
      </c>
      <c r="G142" s="13" t="s">
        <v>1216</v>
      </c>
      <c r="H142" s="120" t="s">
        <v>1220</v>
      </c>
      <c r="I142" s="14">
        <v>0</v>
      </c>
      <c r="J142" s="15">
        <v>0</v>
      </c>
      <c r="K142" s="15">
        <v>1</v>
      </c>
      <c r="L142" s="15">
        <v>0</v>
      </c>
      <c r="M142" s="16">
        <f t="shared" si="7"/>
        <v>1</v>
      </c>
      <c r="N142" s="55"/>
      <c r="O142" s="56"/>
      <c r="R142" s="55">
        <f>VLOOKUP(A142,'[16]Mail Stop Modified'!$A217:$K1385,10,FALSE)</f>
        <v>1</v>
      </c>
      <c r="S142" s="55">
        <f>VLOOKUP(A142,'[16]Mail Stop Modified'!$A217:$K1385,11,FALSE)</f>
        <v>0</v>
      </c>
      <c r="T142" s="17">
        <f t="shared" si="9"/>
        <v>0</v>
      </c>
      <c r="U142" t="e">
        <f>IF(S142=#REF!,0,1)</f>
        <v>#REF!</v>
      </c>
      <c r="Y142" s="14"/>
      <c r="Z142" s="15">
        <v>2</v>
      </c>
      <c r="AA142" s="15"/>
      <c r="AB142" s="15"/>
      <c r="AC142" s="78"/>
      <c r="AD142" s="90"/>
    </row>
    <row r="143" spans="1:30" s="17" customFormat="1" ht="15" customHeight="1" x14ac:dyDescent="0.3">
      <c r="A143" s="10">
        <v>5285</v>
      </c>
      <c r="B143" s="11" t="s">
        <v>1007</v>
      </c>
      <c r="C143" s="12" t="s">
        <v>2014</v>
      </c>
      <c r="D143" s="13" t="s">
        <v>313</v>
      </c>
      <c r="E143" s="13" t="s">
        <v>0</v>
      </c>
      <c r="F143" s="13" t="s">
        <v>1337</v>
      </c>
      <c r="G143" s="13" t="s">
        <v>1338</v>
      </c>
      <c r="H143" s="13"/>
      <c r="I143" s="14"/>
      <c r="J143" s="15"/>
      <c r="K143" s="15">
        <v>2</v>
      </c>
      <c r="L143" s="15"/>
      <c r="M143" s="16">
        <f t="shared" si="7"/>
        <v>2</v>
      </c>
      <c r="N143" s="55"/>
      <c r="O143" s="56"/>
      <c r="R143" s="55">
        <f>VLOOKUP(A143,'[16]Mail Stop Modified'!$A219:$K1387,10,FALSE)</f>
        <v>2</v>
      </c>
      <c r="S143" s="55">
        <f>VLOOKUP(A143,'[16]Mail Stop Modified'!$A219:$K1387,11,FALSE)</f>
        <v>0</v>
      </c>
      <c r="T143" s="17">
        <f t="shared" si="9"/>
        <v>0</v>
      </c>
      <c r="U143" t="e">
        <f>IF(S143=#REF!,0,1)</f>
        <v>#REF!</v>
      </c>
      <c r="Y143" s="14"/>
      <c r="Z143" s="15">
        <v>2</v>
      </c>
      <c r="AA143" s="15"/>
      <c r="AB143" s="15"/>
      <c r="AC143" s="78"/>
      <c r="AD143" s="90"/>
    </row>
    <row r="144" spans="1:30" s="17" customFormat="1" ht="15" customHeight="1" x14ac:dyDescent="0.3">
      <c r="A144" s="10">
        <v>5287</v>
      </c>
      <c r="B144" s="11" t="s">
        <v>338</v>
      </c>
      <c r="C144" s="12" t="s">
        <v>2014</v>
      </c>
      <c r="D144" s="13" t="s">
        <v>1008</v>
      </c>
      <c r="E144" s="13" t="s">
        <v>0</v>
      </c>
      <c r="F144" s="13" t="s">
        <v>1520</v>
      </c>
      <c r="G144" s="13" t="s">
        <v>1521</v>
      </c>
      <c r="H144" s="13"/>
      <c r="I144" s="14"/>
      <c r="J144" s="15"/>
      <c r="K144" s="15">
        <v>1</v>
      </c>
      <c r="L144" s="15"/>
      <c r="M144" s="16">
        <f t="shared" si="7"/>
        <v>1</v>
      </c>
      <c r="N144" s="55"/>
      <c r="O144" s="56"/>
      <c r="R144" s="55">
        <f>VLOOKUP(A144,'[16]Mail Stop Modified'!$A220:$K1388,10,FALSE)</f>
        <v>1</v>
      </c>
      <c r="S144" s="55">
        <f>VLOOKUP(A144,'[16]Mail Stop Modified'!$A220:$K1388,11,FALSE)</f>
        <v>0</v>
      </c>
      <c r="T144" s="17">
        <f t="shared" si="9"/>
        <v>0</v>
      </c>
      <c r="U144" t="e">
        <f>IF(S144=#REF!,0,1)</f>
        <v>#REF!</v>
      </c>
      <c r="Y144" s="14"/>
      <c r="Z144" s="15">
        <v>1</v>
      </c>
      <c r="AA144" s="15"/>
      <c r="AB144" s="15"/>
      <c r="AC144" s="78"/>
      <c r="AD144" s="90"/>
    </row>
    <row r="145" spans="1:30" s="17" customFormat="1" ht="15" customHeight="1" x14ac:dyDescent="0.3">
      <c r="A145" s="10">
        <v>5288</v>
      </c>
      <c r="B145" s="11" t="s">
        <v>393</v>
      </c>
      <c r="C145" s="12" t="s">
        <v>2014</v>
      </c>
      <c r="D145" s="13" t="s">
        <v>394</v>
      </c>
      <c r="E145" s="13" t="s">
        <v>0</v>
      </c>
      <c r="F145" s="13" t="s">
        <v>1454</v>
      </c>
      <c r="G145" s="13" t="s">
        <v>1455</v>
      </c>
      <c r="H145" s="13"/>
      <c r="I145" s="14">
        <v>0</v>
      </c>
      <c r="J145" s="15">
        <v>0</v>
      </c>
      <c r="K145" s="15">
        <v>1</v>
      </c>
      <c r="L145" s="15">
        <v>0</v>
      </c>
      <c r="M145" s="16">
        <f t="shared" si="7"/>
        <v>1</v>
      </c>
      <c r="N145" s="55"/>
      <c r="O145" s="56"/>
      <c r="R145" s="55">
        <f>VLOOKUP(A145,'[16]Mail Stop Modified'!$A222:$K1390,10,FALSE)</f>
        <v>4</v>
      </c>
      <c r="S145" s="55">
        <f>VLOOKUP(A145,'[16]Mail Stop Modified'!$A222:$K1390,11,FALSE)</f>
        <v>0</v>
      </c>
      <c r="T145" s="17">
        <f t="shared" si="9"/>
        <v>-3</v>
      </c>
      <c r="U145" t="e">
        <f>IF(S145=#REF!,0,1)</f>
        <v>#REF!</v>
      </c>
      <c r="Y145" s="14"/>
      <c r="Z145" s="15">
        <v>2</v>
      </c>
      <c r="AA145" s="15"/>
      <c r="AB145" s="15"/>
      <c r="AC145" s="78"/>
      <c r="AD145" s="90"/>
    </row>
    <row r="146" spans="1:30" s="17" customFormat="1" ht="15" customHeight="1" x14ac:dyDescent="0.3">
      <c r="A146" s="10">
        <v>5289</v>
      </c>
      <c r="B146" s="11" t="s">
        <v>615</v>
      </c>
      <c r="C146" s="12" t="s">
        <v>616</v>
      </c>
      <c r="D146" s="13" t="s">
        <v>0</v>
      </c>
      <c r="E146" s="13" t="s">
        <v>0</v>
      </c>
      <c r="F146" s="13" t="s">
        <v>1671</v>
      </c>
      <c r="G146" s="13" t="s">
        <v>1672</v>
      </c>
      <c r="H146" s="13"/>
      <c r="I146" s="14"/>
      <c r="J146" s="15"/>
      <c r="K146" s="15">
        <v>2</v>
      </c>
      <c r="L146" s="15"/>
      <c r="M146" s="16">
        <f t="shared" si="7"/>
        <v>2</v>
      </c>
      <c r="N146" s="55"/>
      <c r="O146" s="56"/>
      <c r="R146" s="55">
        <f>VLOOKUP(A146,'[16]Mail Stop Modified'!$A225:$K1393,10,FALSE)</f>
        <v>1</v>
      </c>
      <c r="S146" s="55">
        <f>VLOOKUP(A146,'[16]Mail Stop Modified'!$A225:$K1393,11,FALSE)</f>
        <v>0</v>
      </c>
      <c r="T146" s="17">
        <f t="shared" si="9"/>
        <v>1</v>
      </c>
      <c r="U146" t="e">
        <f>IF(S146=#REF!,0,1)</f>
        <v>#REF!</v>
      </c>
      <c r="Y146" s="14"/>
      <c r="Z146" s="15">
        <v>1</v>
      </c>
      <c r="AA146" s="15"/>
      <c r="AB146" s="15"/>
      <c r="AC146" s="78"/>
      <c r="AD146" s="90"/>
    </row>
    <row r="147" spans="1:30" s="17" customFormat="1" ht="15" customHeight="1" x14ac:dyDescent="0.3">
      <c r="A147" s="10">
        <v>5290</v>
      </c>
      <c r="B147" s="11" t="s">
        <v>845</v>
      </c>
      <c r="C147" s="12" t="s">
        <v>1009</v>
      </c>
      <c r="D147" s="13" t="s">
        <v>0</v>
      </c>
      <c r="E147" s="13" t="s">
        <v>0</v>
      </c>
      <c r="F147" s="13" t="s">
        <v>1587</v>
      </c>
      <c r="G147" s="13" t="s">
        <v>1588</v>
      </c>
      <c r="H147" s="13"/>
      <c r="I147" s="14"/>
      <c r="J147" s="15"/>
      <c r="K147" s="15">
        <v>1</v>
      </c>
      <c r="L147" s="15"/>
      <c r="M147" s="16">
        <f t="shared" si="7"/>
        <v>1</v>
      </c>
      <c r="N147" s="55"/>
      <c r="O147" s="56"/>
      <c r="R147" s="55"/>
      <c r="S147" s="55"/>
      <c r="U147"/>
      <c r="Y147" s="14"/>
      <c r="Z147" s="15">
        <v>2</v>
      </c>
      <c r="AA147" s="15"/>
      <c r="AB147" s="15"/>
      <c r="AC147" s="78"/>
      <c r="AD147" s="90"/>
    </row>
    <row r="148" spans="1:30" s="17" customFormat="1" ht="15" customHeight="1" x14ac:dyDescent="0.3">
      <c r="A148" s="10">
        <v>5291</v>
      </c>
      <c r="B148" s="11" t="s">
        <v>618</v>
      </c>
      <c r="C148" s="12" t="s">
        <v>617</v>
      </c>
      <c r="D148" s="13" t="s">
        <v>0</v>
      </c>
      <c r="E148" s="13" t="s">
        <v>0</v>
      </c>
      <c r="F148" s="13" t="s">
        <v>1666</v>
      </c>
      <c r="G148" s="13" t="s">
        <v>1664</v>
      </c>
      <c r="H148" s="13"/>
      <c r="I148" s="14"/>
      <c r="J148" s="15"/>
      <c r="K148" s="15">
        <v>2</v>
      </c>
      <c r="L148" s="15"/>
      <c r="M148" s="16">
        <f t="shared" si="7"/>
        <v>2</v>
      </c>
      <c r="N148" s="55"/>
      <c r="O148" s="56"/>
      <c r="R148" s="55">
        <f>VLOOKUP(A148,'[16]Mail Stop Modified'!$A226:$K1394,10,FALSE)</f>
        <v>1</v>
      </c>
      <c r="S148" s="55">
        <f>VLOOKUP(A148,'[16]Mail Stop Modified'!$A226:$K1394,11,FALSE)</f>
        <v>0</v>
      </c>
      <c r="T148" s="17">
        <f t="shared" ref="T148:T181" si="10">M148-R148</f>
        <v>1</v>
      </c>
      <c r="U148" t="e">
        <f>IF(S148=#REF!,0,1)</f>
        <v>#REF!</v>
      </c>
      <c r="Y148" s="14"/>
      <c r="Z148" s="15">
        <v>1</v>
      </c>
      <c r="AA148" s="15"/>
      <c r="AB148" s="15"/>
      <c r="AC148" s="78"/>
      <c r="AD148" s="90"/>
    </row>
    <row r="149" spans="1:30" s="54" customFormat="1" ht="15" customHeight="1" x14ac:dyDescent="0.3">
      <c r="A149" s="10">
        <v>5292</v>
      </c>
      <c r="B149" s="11" t="s">
        <v>619</v>
      </c>
      <c r="C149" s="12" t="s">
        <v>617</v>
      </c>
      <c r="D149" s="13" t="s">
        <v>1</v>
      </c>
      <c r="E149" s="13" t="s">
        <v>1</v>
      </c>
      <c r="F149" s="13" t="s">
        <v>1666</v>
      </c>
      <c r="G149" s="13" t="s">
        <v>1664</v>
      </c>
      <c r="H149" s="13"/>
      <c r="I149" s="14"/>
      <c r="J149" s="15"/>
      <c r="K149" s="15"/>
      <c r="L149" s="15">
        <v>2</v>
      </c>
      <c r="M149" s="16">
        <f t="shared" ref="M149:M181" si="11">SUM(I149:L149)</f>
        <v>2</v>
      </c>
      <c r="N149" s="58"/>
      <c r="O149" s="59"/>
      <c r="R149" s="55">
        <f>VLOOKUP(A149,'[16]Mail Stop Modified'!$A227:$K1395,10,FALSE)</f>
        <v>1</v>
      </c>
      <c r="S149" s="55">
        <f>VLOOKUP(A149,'[16]Mail Stop Modified'!$A227:$K1395,11,FALSE)</f>
        <v>0</v>
      </c>
      <c r="T149" s="17">
        <f t="shared" si="10"/>
        <v>1</v>
      </c>
      <c r="U149" t="e">
        <f>IF(S149=#REF!,0,1)</f>
        <v>#REF!</v>
      </c>
      <c r="Y149" s="14"/>
      <c r="Z149" s="15"/>
      <c r="AA149" s="15">
        <v>1</v>
      </c>
      <c r="AB149" s="15"/>
      <c r="AC149" s="77" t="s">
        <v>14</v>
      </c>
      <c r="AD149" s="93"/>
    </row>
    <row r="150" spans="1:30" s="54" customFormat="1" ht="15" customHeight="1" x14ac:dyDescent="0.3">
      <c r="A150" s="10">
        <v>5294</v>
      </c>
      <c r="B150" s="11" t="s">
        <v>626</v>
      </c>
      <c r="C150" s="12" t="s">
        <v>1201</v>
      </c>
      <c r="D150" s="13" t="s">
        <v>0</v>
      </c>
      <c r="E150" s="13" t="s">
        <v>0</v>
      </c>
      <c r="F150" s="13" t="s">
        <v>1202</v>
      </c>
      <c r="G150" s="13" t="s">
        <v>1673</v>
      </c>
      <c r="H150" s="13"/>
      <c r="I150" s="14"/>
      <c r="J150" s="15"/>
      <c r="K150" s="15">
        <v>2</v>
      </c>
      <c r="L150" s="15"/>
      <c r="M150" s="16">
        <f t="shared" si="11"/>
        <v>2</v>
      </c>
      <c r="N150" s="58"/>
      <c r="O150" s="59"/>
      <c r="R150" s="55">
        <f>VLOOKUP(A150,'[16]Mail Stop Modified'!$A229:$K1397,10,FALSE)</f>
        <v>1</v>
      </c>
      <c r="S150" s="55">
        <f>VLOOKUP(A150,'[16]Mail Stop Modified'!$A229:$K1397,11,FALSE)</f>
        <v>0</v>
      </c>
      <c r="T150" s="17">
        <f t="shared" si="10"/>
        <v>1</v>
      </c>
      <c r="U150" t="e">
        <f>IF(S150=#REF!,0,1)</f>
        <v>#REF!</v>
      </c>
      <c r="Y150" s="14"/>
      <c r="Z150" s="15">
        <v>1</v>
      </c>
      <c r="AA150" s="15"/>
      <c r="AB150" s="15"/>
      <c r="AC150" s="77"/>
      <c r="AD150" s="93"/>
    </row>
    <row r="151" spans="1:30" s="54" customFormat="1" ht="15" customHeight="1" x14ac:dyDescent="0.3">
      <c r="A151" s="10">
        <v>5295</v>
      </c>
      <c r="B151" s="11" t="s">
        <v>621</v>
      </c>
      <c r="C151" s="12" t="s">
        <v>433</v>
      </c>
      <c r="D151" s="13">
        <v>201</v>
      </c>
      <c r="E151" s="13" t="s">
        <v>0</v>
      </c>
      <c r="F151" s="13" t="s">
        <v>1658</v>
      </c>
      <c r="G151" s="13" t="s">
        <v>1659</v>
      </c>
      <c r="H151" s="13"/>
      <c r="I151" s="14"/>
      <c r="J151" s="15"/>
      <c r="K151" s="15">
        <v>2</v>
      </c>
      <c r="L151" s="15"/>
      <c r="M151" s="16">
        <f t="shared" si="11"/>
        <v>2</v>
      </c>
      <c r="N151" s="58"/>
      <c r="O151" s="59"/>
      <c r="R151" s="55">
        <f>VLOOKUP(A151,'[16]Mail Stop Modified'!$A230:$K1398,10,FALSE)</f>
        <v>1</v>
      </c>
      <c r="S151" s="55">
        <f>VLOOKUP(A151,'[16]Mail Stop Modified'!$A230:$K1398,11,FALSE)</f>
        <v>0</v>
      </c>
      <c r="T151" s="17">
        <f t="shared" si="10"/>
        <v>1</v>
      </c>
      <c r="U151" t="e">
        <f>IF(S151=#REF!,0,1)</f>
        <v>#REF!</v>
      </c>
      <c r="Y151" s="14"/>
      <c r="Z151" s="15">
        <v>1</v>
      </c>
      <c r="AA151" s="15"/>
      <c r="AB151" s="15"/>
      <c r="AC151" s="77"/>
      <c r="AD151" s="93"/>
    </row>
    <row r="152" spans="1:30" s="54" customFormat="1" ht="15" customHeight="1" x14ac:dyDescent="0.3">
      <c r="A152" s="10">
        <v>5296</v>
      </c>
      <c r="B152" s="11" t="s">
        <v>623</v>
      </c>
      <c r="C152" s="12" t="s">
        <v>617</v>
      </c>
      <c r="D152" s="13">
        <v>384</v>
      </c>
      <c r="E152" s="13" t="s">
        <v>0</v>
      </c>
      <c r="F152" s="13" t="s">
        <v>1666</v>
      </c>
      <c r="G152" s="13" t="s">
        <v>1664</v>
      </c>
      <c r="H152" s="13"/>
      <c r="I152" s="14"/>
      <c r="J152" s="15"/>
      <c r="K152" s="15">
        <v>2</v>
      </c>
      <c r="L152" s="15"/>
      <c r="M152" s="16">
        <f t="shared" si="11"/>
        <v>2</v>
      </c>
      <c r="N152" s="58"/>
      <c r="O152" s="59"/>
      <c r="R152" s="55">
        <f>VLOOKUP(A152,'[16]Mail Stop Modified'!$A231:$K1399,10,FALSE)</f>
        <v>1</v>
      </c>
      <c r="S152" s="55">
        <f>VLOOKUP(A152,'[16]Mail Stop Modified'!$A231:$K1399,11,FALSE)</f>
        <v>0</v>
      </c>
      <c r="T152" s="17">
        <f t="shared" si="10"/>
        <v>1</v>
      </c>
      <c r="U152" t="e">
        <f>IF(S152=#REF!,0,1)</f>
        <v>#REF!</v>
      </c>
      <c r="Y152" s="14"/>
      <c r="Z152" s="15">
        <v>1</v>
      </c>
      <c r="AA152" s="15"/>
      <c r="AB152" s="15"/>
      <c r="AC152" s="77"/>
      <c r="AD152" s="93"/>
    </row>
    <row r="153" spans="1:30" s="17" customFormat="1" ht="15" customHeight="1" x14ac:dyDescent="0.3">
      <c r="A153" s="10">
        <v>5297</v>
      </c>
      <c r="B153" s="11" t="s">
        <v>624</v>
      </c>
      <c r="C153" s="12" t="s">
        <v>617</v>
      </c>
      <c r="D153" s="13" t="s">
        <v>846</v>
      </c>
      <c r="E153" s="13" t="s">
        <v>0</v>
      </c>
      <c r="F153" s="13" t="s">
        <v>1667</v>
      </c>
      <c r="G153" s="13" t="s">
        <v>1668</v>
      </c>
      <c r="H153" s="13"/>
      <c r="I153" s="14"/>
      <c r="J153" s="15"/>
      <c r="K153" s="15">
        <v>2</v>
      </c>
      <c r="L153" s="15"/>
      <c r="M153" s="16">
        <f t="shared" si="11"/>
        <v>2</v>
      </c>
      <c r="N153" s="55"/>
      <c r="O153" s="56"/>
      <c r="R153" s="55">
        <f>VLOOKUP(A153,'[16]Mail Stop Modified'!$A232:$K1400,10,FALSE)</f>
        <v>1</v>
      </c>
      <c r="S153" s="55">
        <f>VLOOKUP(A153,'[16]Mail Stop Modified'!$A232:$K1400,11,FALSE)</f>
        <v>0</v>
      </c>
      <c r="T153" s="17">
        <f t="shared" si="10"/>
        <v>1</v>
      </c>
      <c r="U153" t="e">
        <f>IF(S153=#REF!,0,1)</f>
        <v>#REF!</v>
      </c>
      <c r="Y153" s="14"/>
      <c r="Z153" s="15">
        <v>1</v>
      </c>
      <c r="AA153" s="15"/>
      <c r="AB153" s="15"/>
      <c r="AC153" s="78"/>
      <c r="AD153" s="90"/>
    </row>
    <row r="154" spans="1:30" s="17" customFormat="1" ht="15" customHeight="1" x14ac:dyDescent="0.3">
      <c r="A154" s="10">
        <v>5298</v>
      </c>
      <c r="B154" s="11" t="s">
        <v>625</v>
      </c>
      <c r="C154" s="12" t="s">
        <v>617</v>
      </c>
      <c r="D154" s="13" t="s">
        <v>846</v>
      </c>
      <c r="E154" s="13" t="s">
        <v>0</v>
      </c>
      <c r="F154" s="13" t="s">
        <v>1665</v>
      </c>
      <c r="G154" s="13" t="s">
        <v>1664</v>
      </c>
      <c r="H154" s="13"/>
      <c r="I154" s="14"/>
      <c r="J154" s="15"/>
      <c r="K154" s="15">
        <v>2</v>
      </c>
      <c r="L154" s="15"/>
      <c r="M154" s="16">
        <f t="shared" si="11"/>
        <v>2</v>
      </c>
      <c r="N154" s="55"/>
      <c r="O154" s="56"/>
      <c r="R154" s="55">
        <f>VLOOKUP(A154,'[16]Mail Stop Modified'!$A233:$K1401,10,FALSE)</f>
        <v>1</v>
      </c>
      <c r="S154" s="55">
        <f>VLOOKUP(A154,'[16]Mail Stop Modified'!$A233:$K1401,11,FALSE)</f>
        <v>0</v>
      </c>
      <c r="T154" s="17">
        <f t="shared" si="10"/>
        <v>1</v>
      </c>
      <c r="U154" t="e">
        <f>IF(S154=#REF!,0,1)</f>
        <v>#REF!</v>
      </c>
      <c r="Y154" s="14"/>
      <c r="Z154" s="15">
        <v>1</v>
      </c>
      <c r="AA154" s="15"/>
      <c r="AB154" s="15"/>
      <c r="AC154" s="78"/>
      <c r="AD154" s="90"/>
    </row>
    <row r="155" spans="1:30" s="17" customFormat="1" ht="15" customHeight="1" x14ac:dyDescent="0.3">
      <c r="A155" s="10">
        <v>5299</v>
      </c>
      <c r="B155" s="11" t="s">
        <v>626</v>
      </c>
      <c r="C155" s="12" t="s">
        <v>627</v>
      </c>
      <c r="D155" s="13" t="s">
        <v>0</v>
      </c>
      <c r="E155" s="13" t="s">
        <v>0</v>
      </c>
      <c r="F155" s="13" t="s">
        <v>1202</v>
      </c>
      <c r="G155" s="13"/>
      <c r="H155" s="13"/>
      <c r="I155" s="14"/>
      <c r="J155" s="15"/>
      <c r="K155" s="15">
        <v>2</v>
      </c>
      <c r="L155" s="15"/>
      <c r="M155" s="16">
        <f t="shared" si="11"/>
        <v>2</v>
      </c>
      <c r="N155" s="55"/>
      <c r="O155" s="56"/>
      <c r="R155" s="55">
        <f>VLOOKUP(A155,'[16]Mail Stop Modified'!$A234:$K1402,10,FALSE)</f>
        <v>1</v>
      </c>
      <c r="S155" s="55">
        <f>VLOOKUP(A155,'[16]Mail Stop Modified'!$A234:$K1402,11,FALSE)</f>
        <v>0</v>
      </c>
      <c r="T155" s="17">
        <f t="shared" si="10"/>
        <v>1</v>
      </c>
      <c r="U155" t="e">
        <f>IF(S155=#REF!,0,1)</f>
        <v>#REF!</v>
      </c>
      <c r="Y155" s="14"/>
      <c r="Z155" s="15">
        <v>1</v>
      </c>
      <c r="AA155" s="15"/>
      <c r="AB155" s="15"/>
      <c r="AC155" s="78"/>
      <c r="AD155" s="90"/>
    </row>
    <row r="156" spans="1:30" s="17" customFormat="1" ht="15" customHeight="1" x14ac:dyDescent="0.3">
      <c r="A156" s="10">
        <v>5300</v>
      </c>
      <c r="B156" s="11" t="s">
        <v>774</v>
      </c>
      <c r="C156" s="12" t="s">
        <v>775</v>
      </c>
      <c r="D156" s="13" t="s">
        <v>397</v>
      </c>
      <c r="E156" s="13" t="s">
        <v>0</v>
      </c>
      <c r="F156" s="12" t="s">
        <v>1511</v>
      </c>
      <c r="G156" s="12" t="s">
        <v>1512</v>
      </c>
      <c r="H156" s="13"/>
      <c r="I156" s="14"/>
      <c r="J156" s="15">
        <v>0</v>
      </c>
      <c r="K156" s="15">
        <v>1</v>
      </c>
      <c r="L156" s="15">
        <v>0</v>
      </c>
      <c r="M156" s="16">
        <f t="shared" si="11"/>
        <v>1</v>
      </c>
      <c r="N156" s="55"/>
      <c r="O156" s="56"/>
      <c r="R156" s="55">
        <f>VLOOKUP(A156,'[16]Mail Stop Modified'!$A235:$K1403,10,FALSE)</f>
        <v>1</v>
      </c>
      <c r="S156" s="55" t="str">
        <f>VLOOKUP(A156,'[16]Mail Stop Modified'!$A235:$K1403,11,FALSE)</f>
        <v/>
      </c>
      <c r="T156" s="17">
        <f t="shared" si="10"/>
        <v>0</v>
      </c>
      <c r="U156" t="e">
        <f>IF(S156=#REF!,0,1)</f>
        <v>#REF!</v>
      </c>
      <c r="Y156" s="14"/>
      <c r="Z156" s="15">
        <v>1</v>
      </c>
      <c r="AA156" s="15"/>
      <c r="AB156" s="15"/>
      <c r="AC156" s="78"/>
      <c r="AD156" s="90"/>
    </row>
    <row r="157" spans="1:30" s="17" customFormat="1" ht="15" customHeight="1" x14ac:dyDescent="0.3">
      <c r="A157" s="10">
        <v>5301</v>
      </c>
      <c r="B157" s="11" t="s">
        <v>179</v>
      </c>
      <c r="C157" s="12" t="s">
        <v>1133</v>
      </c>
      <c r="D157" s="13" t="s">
        <v>180</v>
      </c>
      <c r="E157" s="13" t="s">
        <v>123</v>
      </c>
      <c r="F157" s="13" t="s">
        <v>1389</v>
      </c>
      <c r="G157" s="13" t="s">
        <v>1390</v>
      </c>
      <c r="H157" s="13"/>
      <c r="I157" s="14">
        <v>1</v>
      </c>
      <c r="J157" s="15">
        <v>0</v>
      </c>
      <c r="K157" s="15">
        <v>0</v>
      </c>
      <c r="L157" s="15">
        <v>0</v>
      </c>
      <c r="M157" s="16">
        <f t="shared" si="11"/>
        <v>1</v>
      </c>
      <c r="N157" s="55"/>
      <c r="O157" s="56"/>
      <c r="R157" s="55">
        <f>VLOOKUP(A157,'[16]Mail Stop Modified'!$A236:$K1404,10,FALSE)</f>
        <v>1</v>
      </c>
      <c r="S157" s="55" t="str">
        <f>VLOOKUP(A157,'[16]Mail Stop Modified'!$A236:$K1404,11,FALSE)</f>
        <v/>
      </c>
      <c r="T157" s="17">
        <f t="shared" si="10"/>
        <v>0</v>
      </c>
      <c r="U157" t="e">
        <f>IF(S157=#REF!,0,1)</f>
        <v>#REF!</v>
      </c>
      <c r="Y157" s="14">
        <v>1</v>
      </c>
      <c r="Z157" s="15"/>
      <c r="AA157" s="15"/>
      <c r="AB157" s="15"/>
      <c r="AC157" s="78"/>
      <c r="AD157" s="90"/>
    </row>
    <row r="158" spans="1:30" s="17" customFormat="1" ht="15" customHeight="1" x14ac:dyDescent="0.3">
      <c r="A158" s="10">
        <v>5302</v>
      </c>
      <c r="B158" s="11" t="s">
        <v>628</v>
      </c>
      <c r="C158" s="12" t="s">
        <v>1134</v>
      </c>
      <c r="D158" s="13"/>
      <c r="E158" s="13" t="s">
        <v>0</v>
      </c>
      <c r="F158" s="13" t="s">
        <v>1617</v>
      </c>
      <c r="G158" s="13" t="s">
        <v>1618</v>
      </c>
      <c r="H158" s="13"/>
      <c r="I158" s="14"/>
      <c r="J158" s="15"/>
      <c r="K158" s="15">
        <v>1</v>
      </c>
      <c r="L158" s="15"/>
      <c r="M158" s="16">
        <f t="shared" si="11"/>
        <v>1</v>
      </c>
      <c r="N158" s="55"/>
      <c r="O158" s="56"/>
      <c r="R158" s="55">
        <f>VLOOKUP(A158,'[16]Mail Stop Modified'!$A237:$K1405,10,FALSE)</f>
        <v>1</v>
      </c>
      <c r="S158" s="55">
        <f>VLOOKUP(A158,'[16]Mail Stop Modified'!$A237:$K1405,11,FALSE)</f>
        <v>0</v>
      </c>
      <c r="T158" s="17">
        <f t="shared" si="10"/>
        <v>0</v>
      </c>
      <c r="U158" t="e">
        <f>IF(S158=#REF!,0,1)</f>
        <v>#REF!</v>
      </c>
      <c r="Y158" s="14"/>
      <c r="Z158" s="15">
        <v>1</v>
      </c>
      <c r="AA158" s="15"/>
      <c r="AB158" s="15"/>
      <c r="AC158" s="78"/>
      <c r="AD158" s="90"/>
    </row>
    <row r="159" spans="1:30" s="17" customFormat="1" ht="15" customHeight="1" x14ac:dyDescent="0.3">
      <c r="A159" s="10">
        <v>5303</v>
      </c>
      <c r="B159" s="11" t="s">
        <v>396</v>
      </c>
      <c r="C159" s="12" t="s">
        <v>184</v>
      </c>
      <c r="D159" s="13" t="s">
        <v>847</v>
      </c>
      <c r="E159" s="13" t="s">
        <v>0</v>
      </c>
      <c r="F159" s="13" t="s">
        <v>1309</v>
      </c>
      <c r="G159" s="13" t="s">
        <v>1310</v>
      </c>
      <c r="H159" s="13"/>
      <c r="I159" s="14">
        <v>0</v>
      </c>
      <c r="J159" s="15">
        <v>0</v>
      </c>
      <c r="K159" s="15">
        <v>2</v>
      </c>
      <c r="L159" s="15">
        <v>0</v>
      </c>
      <c r="M159" s="16">
        <f t="shared" si="11"/>
        <v>2</v>
      </c>
      <c r="N159" s="55"/>
      <c r="O159" s="56"/>
      <c r="R159" s="55">
        <f>VLOOKUP(A159,'[16]Mail Stop Modified'!$A239:$K1407,10,FALSE)</f>
        <v>2</v>
      </c>
      <c r="S159" s="55" t="str">
        <f>VLOOKUP(A159,'[16]Mail Stop Modified'!$A239:$K1407,11,FALSE)</f>
        <v/>
      </c>
      <c r="T159" s="17">
        <f t="shared" si="10"/>
        <v>0</v>
      </c>
      <c r="U159" t="e">
        <f>IF(S159=#REF!,0,1)</f>
        <v>#REF!</v>
      </c>
      <c r="Y159" s="14"/>
      <c r="Z159" s="15">
        <v>2</v>
      </c>
      <c r="AA159" s="15"/>
      <c r="AB159" s="15"/>
      <c r="AC159" s="78"/>
      <c r="AD159" s="90"/>
    </row>
    <row r="160" spans="1:30" s="17" customFormat="1" ht="15" customHeight="1" x14ac:dyDescent="0.3">
      <c r="A160" s="10">
        <v>5306</v>
      </c>
      <c r="B160" s="11" t="s">
        <v>629</v>
      </c>
      <c r="C160" s="12" t="s">
        <v>630</v>
      </c>
      <c r="D160" s="13" t="s">
        <v>312</v>
      </c>
      <c r="E160" s="13" t="s">
        <v>0</v>
      </c>
      <c r="F160" s="13" t="s">
        <v>1335</v>
      </c>
      <c r="G160" s="13" t="s">
        <v>1336</v>
      </c>
      <c r="H160" s="13"/>
      <c r="I160" s="14"/>
      <c r="J160" s="15"/>
      <c r="K160" s="15">
        <v>2</v>
      </c>
      <c r="L160" s="15"/>
      <c r="M160" s="16">
        <f t="shared" si="11"/>
        <v>2</v>
      </c>
      <c r="N160" s="55"/>
      <c r="O160" s="56"/>
      <c r="R160" s="55">
        <f>VLOOKUP(A160,'[16]Mail Stop Modified'!$A257:$K1425,10,FALSE)</f>
        <v>1</v>
      </c>
      <c r="S160" s="55">
        <f>VLOOKUP(A160,'[16]Mail Stop Modified'!$A257:$K1425,11,FALSE)</f>
        <v>0</v>
      </c>
      <c r="T160" s="17">
        <f t="shared" si="10"/>
        <v>1</v>
      </c>
      <c r="U160" t="e">
        <f>IF(S160=#REF!,0,1)</f>
        <v>#REF!</v>
      </c>
      <c r="Y160" s="14"/>
      <c r="Z160" s="15">
        <v>1</v>
      </c>
      <c r="AA160" s="15"/>
      <c r="AB160" s="15"/>
      <c r="AC160" s="78"/>
      <c r="AD160" s="90"/>
    </row>
    <row r="161" spans="1:30" s="17" customFormat="1" ht="15" customHeight="1" x14ac:dyDescent="0.3">
      <c r="A161" s="10">
        <v>5307</v>
      </c>
      <c r="B161" s="11" t="s">
        <v>181</v>
      </c>
      <c r="C161" s="12" t="s">
        <v>1133</v>
      </c>
      <c r="D161" s="13" t="s">
        <v>182</v>
      </c>
      <c r="E161" s="13" t="s">
        <v>123</v>
      </c>
      <c r="F161" s="13" t="s">
        <v>1389</v>
      </c>
      <c r="G161" s="13" t="s">
        <v>1390</v>
      </c>
      <c r="H161" s="13"/>
      <c r="I161" s="14">
        <v>1</v>
      </c>
      <c r="J161" s="15">
        <v>0</v>
      </c>
      <c r="K161" s="15">
        <v>0</v>
      </c>
      <c r="L161" s="15">
        <v>0</v>
      </c>
      <c r="M161" s="16">
        <f t="shared" si="11"/>
        <v>1</v>
      </c>
      <c r="N161" s="55"/>
      <c r="O161" s="56"/>
      <c r="R161" s="55">
        <f>VLOOKUP(A161,'[16]Mail Stop Modified'!$A260:$K1428,10,FALSE)</f>
        <v>1</v>
      </c>
      <c r="S161" s="55" t="str">
        <f>VLOOKUP(A161,'[16]Mail Stop Modified'!$A260:$K1428,11,FALSE)</f>
        <v/>
      </c>
      <c r="T161" s="17">
        <f t="shared" si="10"/>
        <v>0</v>
      </c>
      <c r="U161" t="e">
        <f>IF(S161=#REF!,0,1)</f>
        <v>#REF!</v>
      </c>
      <c r="Y161" s="14">
        <v>1</v>
      </c>
      <c r="Z161" s="15"/>
      <c r="AA161" s="15"/>
      <c r="AB161" s="15"/>
      <c r="AC161" s="78"/>
      <c r="AD161" s="90"/>
    </row>
    <row r="162" spans="1:30" s="17" customFormat="1" ht="15" customHeight="1" x14ac:dyDescent="0.3">
      <c r="A162" s="10">
        <v>5310</v>
      </c>
      <c r="B162" s="11" t="s">
        <v>631</v>
      </c>
      <c r="C162" s="12" t="s">
        <v>183</v>
      </c>
      <c r="D162" s="13" t="s">
        <v>848</v>
      </c>
      <c r="E162" s="13" t="s">
        <v>123</v>
      </c>
      <c r="F162" s="12" t="s">
        <v>1511</v>
      </c>
      <c r="G162" s="12" t="s">
        <v>1512</v>
      </c>
      <c r="H162" s="13"/>
      <c r="I162" s="14">
        <v>2</v>
      </c>
      <c r="J162" s="15"/>
      <c r="K162" s="15"/>
      <c r="L162" s="15"/>
      <c r="M162" s="16">
        <f t="shared" si="11"/>
        <v>2</v>
      </c>
      <c r="N162" s="55"/>
      <c r="O162" s="56"/>
      <c r="R162" s="55">
        <f>VLOOKUP(A162,'[16]Mail Stop Modified'!$A263:$K1431,10,FALSE)</f>
        <v>1</v>
      </c>
      <c r="S162" s="55">
        <f>VLOOKUP(A162,'[16]Mail Stop Modified'!$A263:$K1431,11,FALSE)</f>
        <v>0</v>
      </c>
      <c r="T162" s="17">
        <f t="shared" si="10"/>
        <v>1</v>
      </c>
      <c r="U162" t="e">
        <f>IF(S162=#REF!,0,1)</f>
        <v>#REF!</v>
      </c>
      <c r="Y162" s="14">
        <v>1</v>
      </c>
      <c r="Z162" s="15"/>
      <c r="AA162" s="15"/>
      <c r="AB162" s="15"/>
      <c r="AC162" s="78"/>
      <c r="AD162" s="90"/>
    </row>
    <row r="163" spans="1:30" s="17" customFormat="1" ht="15" customHeight="1" x14ac:dyDescent="0.3">
      <c r="A163" s="10">
        <v>5311</v>
      </c>
      <c r="B163" s="11" t="s">
        <v>107</v>
      </c>
      <c r="C163" s="12" t="s">
        <v>183</v>
      </c>
      <c r="D163" s="13" t="s">
        <v>849</v>
      </c>
      <c r="E163" s="13" t="s">
        <v>123</v>
      </c>
      <c r="F163" s="12" t="s">
        <v>1511</v>
      </c>
      <c r="G163" s="12" t="s">
        <v>1512</v>
      </c>
      <c r="H163" s="13"/>
      <c r="I163" s="14">
        <v>2</v>
      </c>
      <c r="J163" s="15"/>
      <c r="K163" s="15"/>
      <c r="L163" s="15"/>
      <c r="M163" s="16">
        <f t="shared" si="11"/>
        <v>2</v>
      </c>
      <c r="N163" s="55"/>
      <c r="O163" s="56"/>
      <c r="R163" s="55">
        <f>VLOOKUP(A163,'[16]Mail Stop Modified'!$A264:$K1432,10,FALSE)</f>
        <v>1</v>
      </c>
      <c r="S163" s="55">
        <f>VLOOKUP(A163,'[16]Mail Stop Modified'!$A264:$K1432,11,FALSE)</f>
        <v>0</v>
      </c>
      <c r="T163" s="17">
        <f t="shared" si="10"/>
        <v>1</v>
      </c>
      <c r="U163" t="e">
        <f>IF(S163=#REF!,0,1)</f>
        <v>#REF!</v>
      </c>
      <c r="Y163" s="14">
        <v>1</v>
      </c>
      <c r="Z163" s="15"/>
      <c r="AA163" s="15"/>
      <c r="AB163" s="15"/>
      <c r="AC163" s="78"/>
      <c r="AD163" s="90"/>
    </row>
    <row r="164" spans="1:30" s="17" customFormat="1" ht="15" customHeight="1" x14ac:dyDescent="0.3">
      <c r="A164" s="10">
        <v>5313</v>
      </c>
      <c r="B164" s="11" t="s">
        <v>1010</v>
      </c>
      <c r="C164" s="12" t="s">
        <v>184</v>
      </c>
      <c r="D164" s="13" t="s">
        <v>850</v>
      </c>
      <c r="E164" s="13" t="s">
        <v>0</v>
      </c>
      <c r="F164" s="13" t="s">
        <v>1309</v>
      </c>
      <c r="G164" s="13" t="s">
        <v>1310</v>
      </c>
      <c r="H164" s="13"/>
      <c r="I164" s="14">
        <v>0</v>
      </c>
      <c r="J164" s="15">
        <v>0</v>
      </c>
      <c r="K164" s="15">
        <v>2</v>
      </c>
      <c r="L164" s="15">
        <v>0</v>
      </c>
      <c r="M164" s="16">
        <f t="shared" si="11"/>
        <v>2</v>
      </c>
      <c r="N164" s="55"/>
      <c r="O164" s="56"/>
      <c r="R164" s="55">
        <f>VLOOKUP(A164,'[16]Mail Stop Modified'!$A271:$K1439,10,FALSE)</f>
        <v>1</v>
      </c>
      <c r="S164" s="55" t="str">
        <f>VLOOKUP(A164,'[16]Mail Stop Modified'!$A271:$K1439,11,FALSE)</f>
        <v/>
      </c>
      <c r="T164" s="17">
        <f t="shared" si="10"/>
        <v>1</v>
      </c>
      <c r="U164" t="e">
        <f>IF(S164=#REF!,0,1)</f>
        <v>#REF!</v>
      </c>
      <c r="Y164" s="14"/>
      <c r="Z164" s="15">
        <v>2</v>
      </c>
      <c r="AA164" s="15"/>
      <c r="AB164" s="15"/>
      <c r="AC164" s="78"/>
      <c r="AD164" s="90"/>
    </row>
    <row r="165" spans="1:30" s="17" customFormat="1" ht="15" customHeight="1" x14ac:dyDescent="0.3">
      <c r="A165" s="10">
        <v>5316</v>
      </c>
      <c r="B165" s="11" t="s">
        <v>185</v>
      </c>
      <c r="C165" s="12" t="s">
        <v>1133</v>
      </c>
      <c r="D165" s="13" t="s">
        <v>186</v>
      </c>
      <c r="E165" s="13" t="s">
        <v>123</v>
      </c>
      <c r="F165" s="13" t="s">
        <v>1389</v>
      </c>
      <c r="G165" s="13" t="s">
        <v>1390</v>
      </c>
      <c r="H165" s="13"/>
      <c r="I165" s="14">
        <v>1</v>
      </c>
      <c r="J165" s="15">
        <v>0</v>
      </c>
      <c r="K165" s="15">
        <v>0</v>
      </c>
      <c r="L165" s="15">
        <v>0</v>
      </c>
      <c r="M165" s="16">
        <f t="shared" si="11"/>
        <v>1</v>
      </c>
      <c r="N165" s="55"/>
      <c r="O165" s="56"/>
      <c r="R165" s="55">
        <f>VLOOKUP(A165,'[16]Mail Stop Modified'!$A273:$K1441,10,FALSE)</f>
        <v>1</v>
      </c>
      <c r="S165" s="55" t="str">
        <f>VLOOKUP(A165,'[16]Mail Stop Modified'!$A273:$K1441,11,FALSE)</f>
        <v/>
      </c>
      <c r="T165" s="17">
        <f t="shared" si="10"/>
        <v>0</v>
      </c>
      <c r="U165" t="e">
        <f>IF(S165=#REF!,0,1)</f>
        <v>#REF!</v>
      </c>
      <c r="Y165" s="14">
        <v>1</v>
      </c>
      <c r="Z165" s="15"/>
      <c r="AA165" s="15"/>
      <c r="AB165" s="15"/>
      <c r="AC165" s="78"/>
      <c r="AD165" s="90"/>
    </row>
    <row r="166" spans="1:30" s="17" customFormat="1" ht="15" customHeight="1" x14ac:dyDescent="0.3">
      <c r="A166" s="10">
        <v>5317</v>
      </c>
      <c r="B166" s="11" t="s">
        <v>1011</v>
      </c>
      <c r="C166" s="12" t="s">
        <v>585</v>
      </c>
      <c r="D166" s="13" t="s">
        <v>851</v>
      </c>
      <c r="E166" s="13" t="s">
        <v>123</v>
      </c>
      <c r="F166" s="13" t="s">
        <v>1254</v>
      </c>
      <c r="G166" s="13" t="s">
        <v>1255</v>
      </c>
      <c r="H166" s="13"/>
      <c r="I166" s="14">
        <v>2</v>
      </c>
      <c r="J166" s="15">
        <v>0</v>
      </c>
      <c r="K166" s="15">
        <v>0</v>
      </c>
      <c r="L166" s="15">
        <v>0</v>
      </c>
      <c r="M166" s="16">
        <f t="shared" si="11"/>
        <v>2</v>
      </c>
      <c r="N166" s="55"/>
      <c r="O166" s="56"/>
      <c r="R166" s="55">
        <f>VLOOKUP(A166,'[16]Mail Stop Modified'!$A274:$K1442,10,FALSE)</f>
        <v>1</v>
      </c>
      <c r="S166" s="55" t="str">
        <f>VLOOKUP(A166,'[16]Mail Stop Modified'!$A274:$K1442,11,FALSE)</f>
        <v/>
      </c>
      <c r="T166" s="17">
        <f t="shared" si="10"/>
        <v>1</v>
      </c>
      <c r="U166" t="e">
        <f>IF(S166=#REF!,0,1)</f>
        <v>#REF!</v>
      </c>
      <c r="Y166" s="14">
        <v>1</v>
      </c>
      <c r="Z166" s="15"/>
      <c r="AA166" s="15"/>
      <c r="AB166" s="15"/>
      <c r="AC166" s="78"/>
      <c r="AD166" s="90"/>
    </row>
    <row r="167" spans="1:30" s="17" customFormat="1" ht="15" customHeight="1" x14ac:dyDescent="0.3">
      <c r="A167" s="10">
        <v>5318</v>
      </c>
      <c r="B167" s="11" t="s">
        <v>187</v>
      </c>
      <c r="C167" s="12" t="s">
        <v>1133</v>
      </c>
      <c r="D167" s="13" t="s">
        <v>188</v>
      </c>
      <c r="E167" s="13" t="s">
        <v>123</v>
      </c>
      <c r="F167" s="13" t="s">
        <v>1389</v>
      </c>
      <c r="G167" s="13" t="s">
        <v>1390</v>
      </c>
      <c r="H167" s="13"/>
      <c r="I167" s="14">
        <v>1</v>
      </c>
      <c r="J167" s="15">
        <v>0</v>
      </c>
      <c r="K167" s="15">
        <v>0</v>
      </c>
      <c r="L167" s="15">
        <v>0</v>
      </c>
      <c r="M167" s="16">
        <f t="shared" si="11"/>
        <v>1</v>
      </c>
      <c r="N167" s="55"/>
      <c r="O167" s="56"/>
      <c r="R167" s="55">
        <f>VLOOKUP(A167,'[16]Mail Stop Modified'!$A282:$K1450,10,FALSE)</f>
        <v>1</v>
      </c>
      <c r="S167" s="55" t="str">
        <f>VLOOKUP(A167,'[16]Mail Stop Modified'!$A282:$K1450,11,FALSE)</f>
        <v/>
      </c>
      <c r="T167" s="17">
        <f t="shared" si="10"/>
        <v>0</v>
      </c>
      <c r="U167" t="e">
        <f>IF(S167=#REF!,0,1)</f>
        <v>#REF!</v>
      </c>
      <c r="Y167" s="14">
        <v>1</v>
      </c>
      <c r="Z167" s="15"/>
      <c r="AA167" s="15"/>
      <c r="AB167" s="15"/>
      <c r="AC167" s="78"/>
      <c r="AD167" s="90"/>
    </row>
    <row r="168" spans="1:30" s="17" customFormat="1" ht="15" customHeight="1" x14ac:dyDescent="0.3">
      <c r="A168" s="10">
        <v>5319</v>
      </c>
      <c r="B168" s="11" t="s">
        <v>107</v>
      </c>
      <c r="C168" s="12" t="s">
        <v>632</v>
      </c>
      <c r="D168" s="13" t="s">
        <v>852</v>
      </c>
      <c r="E168" s="13" t="s">
        <v>0</v>
      </c>
      <c r="F168" s="12" t="s">
        <v>1511</v>
      </c>
      <c r="G168" s="12" t="s">
        <v>1512</v>
      </c>
      <c r="H168" s="13"/>
      <c r="I168" s="14"/>
      <c r="J168" s="15"/>
      <c r="K168" s="15">
        <v>1</v>
      </c>
      <c r="L168" s="15"/>
      <c r="M168" s="16">
        <f t="shared" si="11"/>
        <v>1</v>
      </c>
      <c r="N168" s="55"/>
      <c r="O168" s="56"/>
      <c r="R168" s="55">
        <f>VLOOKUP(A168,'[16]Mail Stop Modified'!$A283:$K1451,10,FALSE)</f>
        <v>1</v>
      </c>
      <c r="S168" s="55">
        <f>VLOOKUP(A168,'[16]Mail Stop Modified'!$A283:$K1451,11,FALSE)</f>
        <v>0</v>
      </c>
      <c r="T168" s="17">
        <f t="shared" si="10"/>
        <v>0</v>
      </c>
      <c r="U168" t="e">
        <f>IF(S168=#REF!,0,1)</f>
        <v>#REF!</v>
      </c>
      <c r="Y168" s="14"/>
      <c r="Z168" s="15">
        <v>1</v>
      </c>
      <c r="AA168" s="15"/>
      <c r="AB168" s="15"/>
      <c r="AC168" s="78"/>
      <c r="AD168" s="90"/>
    </row>
    <row r="169" spans="1:30" s="25" customFormat="1" ht="15" customHeight="1" x14ac:dyDescent="0.3">
      <c r="A169" s="10">
        <v>5320</v>
      </c>
      <c r="B169" s="11" t="s">
        <v>633</v>
      </c>
      <c r="C169" s="12" t="s">
        <v>395</v>
      </c>
      <c r="D169" s="13"/>
      <c r="E169" s="13" t="s">
        <v>0</v>
      </c>
      <c r="F169" s="13" t="s">
        <v>1743</v>
      </c>
      <c r="G169" s="13" t="s">
        <v>1744</v>
      </c>
      <c r="H169" s="13"/>
      <c r="I169" s="14"/>
      <c r="J169" s="15"/>
      <c r="K169" s="15">
        <v>2</v>
      </c>
      <c r="L169" s="15"/>
      <c r="M169" s="16">
        <f t="shared" si="11"/>
        <v>2</v>
      </c>
      <c r="N169" s="55"/>
      <c r="O169" s="60"/>
      <c r="R169" s="55">
        <f>VLOOKUP(A169,'[16]Mail Stop Modified'!$A292:$K1460,10,FALSE)</f>
        <v>1</v>
      </c>
      <c r="S169" s="55">
        <f>VLOOKUP(A169,'[16]Mail Stop Modified'!$A292:$K1460,11,FALSE)</f>
        <v>0</v>
      </c>
      <c r="T169" s="17">
        <f t="shared" si="10"/>
        <v>1</v>
      </c>
      <c r="U169" t="e">
        <f>IF(S169=#REF!,0,1)</f>
        <v>#REF!</v>
      </c>
      <c r="Y169" s="14"/>
      <c r="Z169" s="15">
        <v>1</v>
      </c>
      <c r="AA169" s="15"/>
      <c r="AB169" s="15"/>
      <c r="AC169" s="81"/>
      <c r="AD169" s="94"/>
    </row>
    <row r="170" spans="1:30" s="25" customFormat="1" ht="15" customHeight="1" x14ac:dyDescent="0.3">
      <c r="A170" s="10">
        <v>5321</v>
      </c>
      <c r="B170" s="11" t="s">
        <v>1809</v>
      </c>
      <c r="C170" s="12" t="s">
        <v>395</v>
      </c>
      <c r="D170" s="13" t="s">
        <v>2003</v>
      </c>
      <c r="E170" s="13" t="s">
        <v>0</v>
      </c>
      <c r="F170" s="13" t="s">
        <v>2004</v>
      </c>
      <c r="G170" s="13" t="s">
        <v>2005</v>
      </c>
      <c r="H170" s="13"/>
      <c r="I170" s="14"/>
      <c r="J170" s="15"/>
      <c r="K170" s="15">
        <v>2</v>
      </c>
      <c r="L170" s="15"/>
      <c r="M170" s="16">
        <f t="shared" si="11"/>
        <v>2</v>
      </c>
      <c r="N170" s="55"/>
      <c r="O170" s="60"/>
      <c r="R170" s="55"/>
      <c r="S170" s="55"/>
      <c r="T170" s="17"/>
      <c r="U170"/>
      <c r="Y170" s="14"/>
      <c r="Z170" s="15"/>
      <c r="AA170" s="15"/>
      <c r="AB170" s="15"/>
      <c r="AC170" s="81"/>
      <c r="AD170" s="94"/>
    </row>
    <row r="171" spans="1:30" s="17" customFormat="1" ht="15" customHeight="1" x14ac:dyDescent="0.3">
      <c r="A171" s="10">
        <v>5322</v>
      </c>
      <c r="B171" s="11" t="s">
        <v>634</v>
      </c>
      <c r="C171" s="12" t="s">
        <v>2014</v>
      </c>
      <c r="D171" s="13" t="s">
        <v>853</v>
      </c>
      <c r="E171" s="13" t="s">
        <v>0</v>
      </c>
      <c r="F171" s="13" t="s">
        <v>1286</v>
      </c>
      <c r="G171" s="13" t="s">
        <v>1287</v>
      </c>
      <c r="H171" s="13"/>
      <c r="I171" s="14"/>
      <c r="J171" s="15"/>
      <c r="K171" s="15">
        <v>1</v>
      </c>
      <c r="L171" s="15"/>
      <c r="M171" s="16">
        <f t="shared" si="11"/>
        <v>1</v>
      </c>
      <c r="N171" s="55"/>
      <c r="O171" s="56"/>
      <c r="R171" s="55">
        <f>VLOOKUP(A171,'[16]Mail Stop Modified'!$A296:$K1464,10,FALSE)</f>
        <v>1</v>
      </c>
      <c r="S171" s="55">
        <f>VLOOKUP(A171,'[16]Mail Stop Modified'!$A296:$K1464,11,FALSE)</f>
        <v>0</v>
      </c>
      <c r="T171" s="17">
        <f t="shared" si="10"/>
        <v>0</v>
      </c>
      <c r="U171" t="e">
        <f>IF(S171=#REF!,0,1)</f>
        <v>#REF!</v>
      </c>
      <c r="Y171" s="14"/>
      <c r="Z171" s="15">
        <v>2</v>
      </c>
      <c r="AA171" s="15"/>
      <c r="AB171" s="15"/>
      <c r="AC171" s="78"/>
      <c r="AD171" s="90"/>
    </row>
    <row r="172" spans="1:30" s="17" customFormat="1" ht="15" customHeight="1" x14ac:dyDescent="0.3">
      <c r="A172" s="10">
        <v>5323</v>
      </c>
      <c r="B172" s="11" t="s">
        <v>399</v>
      </c>
      <c r="C172" s="12" t="s">
        <v>1133</v>
      </c>
      <c r="D172" s="13" t="s">
        <v>854</v>
      </c>
      <c r="E172" s="13" t="s">
        <v>123</v>
      </c>
      <c r="F172" s="13" t="s">
        <v>1389</v>
      </c>
      <c r="G172" s="13" t="s">
        <v>1390</v>
      </c>
      <c r="H172" s="13"/>
      <c r="I172" s="14">
        <v>1</v>
      </c>
      <c r="J172" s="15"/>
      <c r="K172" s="15"/>
      <c r="L172" s="15"/>
      <c r="M172" s="16">
        <f t="shared" si="11"/>
        <v>1</v>
      </c>
      <c r="N172" s="61" t="s">
        <v>183</v>
      </c>
      <c r="O172" s="56"/>
      <c r="R172" s="55">
        <f>VLOOKUP(A172,'[16]Mail Stop Modified'!$A300:$K1468,10,FALSE)</f>
        <v>1</v>
      </c>
      <c r="S172" s="55">
        <f>VLOOKUP(A172,'[16]Mail Stop Modified'!$A300:$K1468,11,FALSE)</f>
        <v>0</v>
      </c>
      <c r="T172" s="17">
        <f t="shared" si="10"/>
        <v>0</v>
      </c>
      <c r="U172" t="e">
        <f>IF(S172=#REF!,0,1)</f>
        <v>#REF!</v>
      </c>
      <c r="Y172" s="14">
        <v>1</v>
      </c>
      <c r="Z172" s="15"/>
      <c r="AA172" s="15"/>
      <c r="AB172" s="15"/>
      <c r="AC172" s="78"/>
      <c r="AD172" s="90"/>
    </row>
    <row r="173" spans="1:30" s="17" customFormat="1" ht="15" customHeight="1" x14ac:dyDescent="0.3">
      <c r="A173" s="10">
        <v>5324</v>
      </c>
      <c r="B173" s="11" t="s">
        <v>190</v>
      </c>
      <c r="C173" s="12" t="s">
        <v>574</v>
      </c>
      <c r="D173" s="13" t="s">
        <v>189</v>
      </c>
      <c r="E173" s="13" t="s">
        <v>123</v>
      </c>
      <c r="F173" s="13" t="s">
        <v>1282</v>
      </c>
      <c r="G173" s="13" t="s">
        <v>1283</v>
      </c>
      <c r="H173" s="13"/>
      <c r="I173" s="14">
        <v>1</v>
      </c>
      <c r="J173" s="15">
        <v>0</v>
      </c>
      <c r="K173" s="15">
        <v>0</v>
      </c>
      <c r="L173" s="15">
        <v>0</v>
      </c>
      <c r="M173" s="16">
        <f t="shared" si="11"/>
        <v>1</v>
      </c>
      <c r="N173" s="55"/>
      <c r="O173" s="56"/>
      <c r="R173" s="55">
        <f>VLOOKUP(A173,'[16]Mail Stop Modified'!$A302:$K1470,10,FALSE)</f>
        <v>1</v>
      </c>
      <c r="S173" s="55" t="str">
        <f>VLOOKUP(A173,'[16]Mail Stop Modified'!$A302:$K1470,11,FALSE)</f>
        <v/>
      </c>
      <c r="T173" s="17">
        <f t="shared" si="10"/>
        <v>0</v>
      </c>
      <c r="U173" t="e">
        <f>IF(S173=#REF!,0,1)</f>
        <v>#REF!</v>
      </c>
      <c r="Y173" s="14">
        <v>1</v>
      </c>
      <c r="Z173" s="15"/>
      <c r="AA173" s="15"/>
      <c r="AB173" s="15"/>
      <c r="AC173" s="78"/>
      <c r="AD173" s="90"/>
    </row>
    <row r="174" spans="1:30" s="17" customFormat="1" ht="51.6" customHeight="1" x14ac:dyDescent="0.3">
      <c r="A174" s="10">
        <v>5325</v>
      </c>
      <c r="B174" s="119" t="s">
        <v>1012</v>
      </c>
      <c r="C174" s="12" t="s">
        <v>184</v>
      </c>
      <c r="D174" s="10" t="s">
        <v>400</v>
      </c>
      <c r="E174" s="12" t="s">
        <v>0</v>
      </c>
      <c r="F174" s="13" t="s">
        <v>1311</v>
      </c>
      <c r="G174" s="13" t="s">
        <v>1312</v>
      </c>
      <c r="H174" s="12"/>
      <c r="I174" s="14"/>
      <c r="J174" s="15"/>
      <c r="K174" s="15">
        <v>2</v>
      </c>
      <c r="L174" s="15"/>
      <c r="M174" s="16">
        <f t="shared" si="11"/>
        <v>2</v>
      </c>
      <c r="N174" s="55"/>
      <c r="O174" s="56"/>
      <c r="R174" s="55">
        <f>VLOOKUP(A174,'[16]Mail Stop Modified'!$A303:$K1471,10,FALSE)</f>
        <v>2</v>
      </c>
      <c r="S174" s="55">
        <f>VLOOKUP(A174,'[16]Mail Stop Modified'!$A303:$K1471,11,FALSE)</f>
        <v>0</v>
      </c>
      <c r="T174" s="17">
        <f t="shared" si="10"/>
        <v>0</v>
      </c>
      <c r="U174" t="e">
        <f>IF(S174=#REF!,0,1)</f>
        <v>#REF!</v>
      </c>
      <c r="Y174" s="14"/>
      <c r="Z174" s="15">
        <v>2</v>
      </c>
      <c r="AA174" s="15"/>
      <c r="AB174" s="15"/>
      <c r="AC174" s="78"/>
      <c r="AD174" s="90"/>
    </row>
    <row r="175" spans="1:30" s="17" customFormat="1" ht="51.6" customHeight="1" x14ac:dyDescent="0.3">
      <c r="A175" s="10">
        <v>5326</v>
      </c>
      <c r="B175" s="119" t="s">
        <v>2030</v>
      </c>
      <c r="C175" s="12" t="s">
        <v>574</v>
      </c>
      <c r="D175" s="10" t="s">
        <v>2031</v>
      </c>
      <c r="E175" s="12" t="s">
        <v>123</v>
      </c>
      <c r="F175" s="156" t="s">
        <v>2032</v>
      </c>
      <c r="G175" s="13"/>
      <c r="H175" s="12"/>
      <c r="I175" s="14"/>
      <c r="J175" s="15"/>
      <c r="K175" s="15"/>
      <c r="L175" s="15"/>
      <c r="M175" s="16"/>
      <c r="N175" s="55"/>
      <c r="O175" s="56"/>
      <c r="R175" s="55"/>
      <c r="S175" s="55"/>
      <c r="U175"/>
      <c r="Y175" s="14"/>
      <c r="Z175" s="15"/>
      <c r="AA175" s="15"/>
      <c r="AB175" s="15"/>
      <c r="AC175" s="78"/>
      <c r="AD175" s="90"/>
    </row>
    <row r="176" spans="1:30" s="18" customFormat="1" ht="15" customHeight="1" x14ac:dyDescent="0.3">
      <c r="A176" s="10">
        <v>5327</v>
      </c>
      <c r="B176" s="11" t="s">
        <v>191</v>
      </c>
      <c r="C176" s="12" t="s">
        <v>1013</v>
      </c>
      <c r="D176" s="13" t="s">
        <v>1014</v>
      </c>
      <c r="E176" s="13" t="s">
        <v>123</v>
      </c>
      <c r="F176" s="13" t="s">
        <v>1284</v>
      </c>
      <c r="G176" s="13" t="s">
        <v>1285</v>
      </c>
      <c r="H176" s="13"/>
      <c r="I176" s="14">
        <v>1</v>
      </c>
      <c r="J176" s="15">
        <v>0</v>
      </c>
      <c r="K176" s="15">
        <v>0</v>
      </c>
      <c r="L176" s="15">
        <v>0</v>
      </c>
      <c r="M176" s="16">
        <f t="shared" si="11"/>
        <v>1</v>
      </c>
      <c r="N176" s="55"/>
      <c r="O176" s="65"/>
      <c r="R176" s="55">
        <f>VLOOKUP(A176,'[16]Mail Stop Modified'!$A314:$K1482,10,FALSE)</f>
        <v>1</v>
      </c>
      <c r="S176" s="55" t="str">
        <f>VLOOKUP(A176,'[16]Mail Stop Modified'!$A314:$K1482,11,FALSE)</f>
        <v/>
      </c>
      <c r="T176" s="17">
        <f t="shared" si="10"/>
        <v>0</v>
      </c>
      <c r="U176" t="e">
        <f>IF(S176=#REF!,0,1)</f>
        <v>#REF!</v>
      </c>
      <c r="Y176" s="14">
        <v>1</v>
      </c>
      <c r="Z176" s="15"/>
      <c r="AA176" s="15"/>
      <c r="AB176" s="15"/>
      <c r="AC176" s="79"/>
      <c r="AD176" s="91"/>
    </row>
    <row r="177" spans="1:30" s="26" customFormat="1" ht="15" customHeight="1" x14ac:dyDescent="0.3">
      <c r="A177" s="10">
        <v>5329</v>
      </c>
      <c r="B177" s="11" t="s">
        <v>193</v>
      </c>
      <c r="C177" s="12" t="s">
        <v>1133</v>
      </c>
      <c r="D177" s="13" t="s">
        <v>194</v>
      </c>
      <c r="E177" s="13" t="s">
        <v>123</v>
      </c>
      <c r="F177" s="13" t="s">
        <v>1389</v>
      </c>
      <c r="G177" s="13" t="s">
        <v>1390</v>
      </c>
      <c r="H177" s="13"/>
      <c r="I177" s="14">
        <v>1</v>
      </c>
      <c r="J177" s="15">
        <v>0</v>
      </c>
      <c r="K177" s="15">
        <v>0</v>
      </c>
      <c r="L177" s="15">
        <v>0</v>
      </c>
      <c r="M177" s="16">
        <f t="shared" si="11"/>
        <v>1</v>
      </c>
      <c r="N177" s="55"/>
      <c r="O177" s="56"/>
      <c r="R177" s="55">
        <f>VLOOKUP(A177,'[16]Mail Stop Modified'!$A315:$K1483,10,FALSE)</f>
        <v>1</v>
      </c>
      <c r="S177" s="55" t="str">
        <f>VLOOKUP(A177,'[16]Mail Stop Modified'!$A315:$K1483,11,FALSE)</f>
        <v/>
      </c>
      <c r="T177" s="17">
        <f t="shared" si="10"/>
        <v>0</v>
      </c>
      <c r="U177" t="e">
        <f>IF(S177=#REF!,0,1)</f>
        <v>#REF!</v>
      </c>
      <c r="Y177" s="14">
        <v>1</v>
      </c>
      <c r="Z177" s="15"/>
      <c r="AA177" s="15"/>
      <c r="AB177" s="15"/>
      <c r="AC177" s="82"/>
      <c r="AD177" s="95"/>
    </row>
    <row r="178" spans="1:30" s="26" customFormat="1" ht="15" customHeight="1" x14ac:dyDescent="0.3">
      <c r="A178" s="10">
        <v>5332</v>
      </c>
      <c r="B178" s="11" t="s">
        <v>635</v>
      </c>
      <c r="C178" s="12" t="s">
        <v>1133</v>
      </c>
      <c r="D178" s="13" t="s">
        <v>855</v>
      </c>
      <c r="E178" s="13" t="s">
        <v>123</v>
      </c>
      <c r="F178" s="13" t="s">
        <v>1389</v>
      </c>
      <c r="G178" s="13" t="s">
        <v>1390</v>
      </c>
      <c r="H178" s="13"/>
      <c r="I178" s="14">
        <v>1</v>
      </c>
      <c r="J178" s="15"/>
      <c r="K178" s="15"/>
      <c r="L178" s="15"/>
      <c r="M178" s="16">
        <f t="shared" si="11"/>
        <v>1</v>
      </c>
      <c r="N178" s="55"/>
      <c r="O178" s="56"/>
      <c r="R178" s="55">
        <f>VLOOKUP(A178,'[16]Mail Stop Modified'!$A318:$K1486,10,FALSE)</f>
        <v>1</v>
      </c>
      <c r="S178" s="55">
        <f>VLOOKUP(A178,'[16]Mail Stop Modified'!$A318:$K1486,11,FALSE)</f>
        <v>0</v>
      </c>
      <c r="T178" s="17">
        <f t="shared" si="10"/>
        <v>0</v>
      </c>
      <c r="U178" t="e">
        <f>IF(S178=#REF!,0,1)</f>
        <v>#REF!</v>
      </c>
      <c r="Y178" s="14">
        <v>1</v>
      </c>
      <c r="Z178" s="15"/>
      <c r="AA178" s="15"/>
      <c r="AB178" s="15"/>
      <c r="AC178" s="82"/>
      <c r="AD178" s="95"/>
    </row>
    <row r="179" spans="1:30" s="26" customFormat="1" ht="15" customHeight="1" x14ac:dyDescent="0.3">
      <c r="A179" s="10">
        <v>5333</v>
      </c>
      <c r="B179" s="11" t="s">
        <v>401</v>
      </c>
      <c r="C179" s="12" t="s">
        <v>2014</v>
      </c>
      <c r="D179" s="13" t="s">
        <v>402</v>
      </c>
      <c r="E179" s="13" t="s">
        <v>0</v>
      </c>
      <c r="F179" s="13" t="s">
        <v>1293</v>
      </c>
      <c r="G179" s="13" t="s">
        <v>1294</v>
      </c>
      <c r="H179" s="13"/>
      <c r="I179" s="14">
        <v>0</v>
      </c>
      <c r="J179" s="15">
        <v>0</v>
      </c>
      <c r="K179" s="15">
        <v>1</v>
      </c>
      <c r="L179" s="15">
        <v>0</v>
      </c>
      <c r="M179" s="16">
        <f t="shared" si="11"/>
        <v>1</v>
      </c>
      <c r="N179" s="55"/>
      <c r="O179" s="56"/>
      <c r="R179" s="55">
        <f>VLOOKUP(A179,'[16]Mail Stop Modified'!$A320:$K1488,10,FALSE)</f>
        <v>2</v>
      </c>
      <c r="S179" s="55" t="str">
        <f>VLOOKUP(A179,'[16]Mail Stop Modified'!$A320:$K1488,11,FALSE)</f>
        <v/>
      </c>
      <c r="T179" s="17">
        <f t="shared" si="10"/>
        <v>-1</v>
      </c>
      <c r="U179" t="e">
        <f>IF(S179=#REF!,0,1)</f>
        <v>#REF!</v>
      </c>
      <c r="Y179" s="14"/>
      <c r="Z179" s="15">
        <v>2</v>
      </c>
      <c r="AA179" s="15"/>
      <c r="AB179" s="15"/>
      <c r="AC179" s="82"/>
      <c r="AD179" s="95"/>
    </row>
    <row r="180" spans="1:30" s="26" customFormat="1" ht="15" customHeight="1" x14ac:dyDescent="0.3">
      <c r="A180" s="10">
        <v>5334</v>
      </c>
      <c r="B180" s="11" t="s">
        <v>403</v>
      </c>
      <c r="C180" s="12" t="s">
        <v>806</v>
      </c>
      <c r="D180" s="13" t="s">
        <v>856</v>
      </c>
      <c r="E180" s="13" t="s">
        <v>0</v>
      </c>
      <c r="F180" s="13" t="s">
        <v>1778</v>
      </c>
      <c r="G180" s="13" t="s">
        <v>1777</v>
      </c>
      <c r="H180" s="13"/>
      <c r="I180" s="14">
        <v>0</v>
      </c>
      <c r="J180" s="15">
        <v>0</v>
      </c>
      <c r="K180" s="15">
        <v>1</v>
      </c>
      <c r="L180" s="15">
        <v>0</v>
      </c>
      <c r="M180" s="16">
        <f t="shared" si="11"/>
        <v>1</v>
      </c>
      <c r="N180" s="55"/>
      <c r="O180" s="56"/>
      <c r="R180" s="55">
        <f>VLOOKUP(A180,'[16]Mail Stop Modified'!$A322:$K1490,10,FALSE)</f>
        <v>2</v>
      </c>
      <c r="S180" s="55" t="str">
        <f>VLOOKUP(A180,'[16]Mail Stop Modified'!$A322:$K1490,11,FALSE)</f>
        <v/>
      </c>
      <c r="T180" s="17">
        <f t="shared" si="10"/>
        <v>-1</v>
      </c>
      <c r="U180" t="e">
        <f>IF(S180=#REF!,0,1)</f>
        <v>#REF!</v>
      </c>
      <c r="Y180" s="14"/>
      <c r="Z180" s="15">
        <v>2</v>
      </c>
      <c r="AA180" s="15"/>
      <c r="AB180" s="15"/>
      <c r="AC180" s="82"/>
      <c r="AD180" s="95"/>
    </row>
    <row r="181" spans="1:30" s="26" customFormat="1" ht="15" customHeight="1" x14ac:dyDescent="0.3">
      <c r="A181" s="10">
        <v>5337</v>
      </c>
      <c r="B181" s="11" t="s">
        <v>636</v>
      </c>
      <c r="C181" s="12"/>
      <c r="D181" s="13" t="s">
        <v>857</v>
      </c>
      <c r="E181" s="13" t="s">
        <v>123</v>
      </c>
      <c r="F181" s="13"/>
      <c r="G181" s="13"/>
      <c r="H181" s="13"/>
      <c r="I181" s="14">
        <v>1</v>
      </c>
      <c r="J181" s="15"/>
      <c r="K181" s="15"/>
      <c r="L181" s="15"/>
      <c r="M181" s="16">
        <f t="shared" si="11"/>
        <v>1</v>
      </c>
      <c r="N181" s="55"/>
      <c r="O181" s="56"/>
      <c r="R181" s="55" t="e">
        <f>VLOOKUP(A181,'[16]Mail Stop Modified'!$A326:$K1494,10,FALSE)</f>
        <v>#N/A</v>
      </c>
      <c r="S181" s="55" t="e">
        <f>VLOOKUP(A181,'[16]Mail Stop Modified'!$A326:$K1494,11,FALSE)</f>
        <v>#N/A</v>
      </c>
      <c r="T181" s="17" t="e">
        <f t="shared" si="10"/>
        <v>#N/A</v>
      </c>
      <c r="U181" t="e">
        <f>IF(S181=#REF!,0,1)</f>
        <v>#N/A</v>
      </c>
      <c r="Y181" s="14">
        <v>1</v>
      </c>
      <c r="Z181" s="15"/>
      <c r="AA181" s="15"/>
      <c r="AB181" s="15"/>
      <c r="AC181" s="82"/>
      <c r="AD181" s="95"/>
    </row>
    <row r="182" spans="1:30" s="26" customFormat="1" ht="15" customHeight="1" x14ac:dyDescent="0.3">
      <c r="A182" s="10">
        <v>5338</v>
      </c>
      <c r="B182" s="11" t="s">
        <v>404</v>
      </c>
      <c r="C182" s="12" t="s">
        <v>806</v>
      </c>
      <c r="D182" s="13"/>
      <c r="E182" s="13" t="s">
        <v>123</v>
      </c>
      <c r="F182" s="13" t="s">
        <v>1779</v>
      </c>
      <c r="G182" s="13" t="s">
        <v>1780</v>
      </c>
      <c r="H182" s="13"/>
      <c r="I182" s="14">
        <v>1</v>
      </c>
      <c r="J182" s="15"/>
      <c r="K182" s="15">
        <v>0</v>
      </c>
      <c r="L182" s="15"/>
      <c r="M182" s="16">
        <f t="shared" ref="M182:M187" si="12">SUM(I182:L182)</f>
        <v>1</v>
      </c>
      <c r="N182" s="55"/>
      <c r="O182" s="56"/>
      <c r="R182" s="55">
        <f>VLOOKUP(A182,'[16]Mail Stop Modified'!$A327:$K1495,10,FALSE)</f>
        <v>2</v>
      </c>
      <c r="S182" s="55" t="str">
        <f>VLOOKUP(A182,'[16]Mail Stop Modified'!$A327:$K1495,11,FALSE)</f>
        <v/>
      </c>
      <c r="T182" s="17">
        <f t="shared" ref="T182:T220" si="13">M182-R182</f>
        <v>-1</v>
      </c>
      <c r="U182" t="e">
        <f>IF(S182=#REF!,0,1)</f>
        <v>#REF!</v>
      </c>
      <c r="Y182" s="14">
        <v>1</v>
      </c>
      <c r="Z182" s="15">
        <v>1</v>
      </c>
      <c r="AA182" s="15"/>
      <c r="AB182" s="15"/>
      <c r="AC182" s="82"/>
      <c r="AD182" s="95"/>
    </row>
    <row r="183" spans="1:30" s="26" customFormat="1" ht="15" customHeight="1" x14ac:dyDescent="0.3">
      <c r="A183" s="10">
        <v>5339</v>
      </c>
      <c r="B183" s="11" t="s">
        <v>406</v>
      </c>
      <c r="C183" s="12" t="s">
        <v>398</v>
      </c>
      <c r="D183" s="13" t="s">
        <v>405</v>
      </c>
      <c r="E183" s="13" t="s">
        <v>0</v>
      </c>
      <c r="F183" s="13" t="s">
        <v>1482</v>
      </c>
      <c r="G183" s="13" t="s">
        <v>1483</v>
      </c>
      <c r="H183" s="13"/>
      <c r="I183" s="14">
        <v>0</v>
      </c>
      <c r="J183" s="15">
        <v>0</v>
      </c>
      <c r="K183" s="15">
        <v>1</v>
      </c>
      <c r="L183" s="15">
        <v>0</v>
      </c>
      <c r="M183" s="16">
        <f t="shared" si="12"/>
        <v>1</v>
      </c>
      <c r="N183" s="55"/>
      <c r="O183" s="56"/>
      <c r="R183" s="55">
        <f>VLOOKUP(A183,'[16]Mail Stop Modified'!$A333:$K1501,10,FALSE)</f>
        <v>2</v>
      </c>
      <c r="S183" s="55" t="str">
        <f>VLOOKUP(A183,'[16]Mail Stop Modified'!$A333:$K1501,11,FALSE)</f>
        <v/>
      </c>
      <c r="T183" s="17">
        <f t="shared" si="13"/>
        <v>-1</v>
      </c>
      <c r="U183" t="e">
        <f>IF(S183=#REF!,0,1)</f>
        <v>#REF!</v>
      </c>
      <c r="Y183" s="14"/>
      <c r="Z183" s="15">
        <v>2</v>
      </c>
      <c r="AA183" s="15"/>
      <c r="AB183" s="15"/>
      <c r="AC183" s="82"/>
      <c r="AD183" s="95"/>
    </row>
    <row r="184" spans="1:30" s="26" customFormat="1" ht="15" customHeight="1" x14ac:dyDescent="0.3">
      <c r="A184" s="10">
        <v>5340</v>
      </c>
      <c r="B184" s="11" t="s">
        <v>637</v>
      </c>
      <c r="C184" s="12" t="s">
        <v>806</v>
      </c>
      <c r="D184" s="13"/>
      <c r="E184" s="13" t="s">
        <v>0</v>
      </c>
      <c r="F184" s="12" t="s">
        <v>1781</v>
      </c>
      <c r="G184" s="12" t="s">
        <v>1782</v>
      </c>
      <c r="H184" s="13"/>
      <c r="I184" s="14"/>
      <c r="J184" s="15"/>
      <c r="K184" s="15">
        <v>1</v>
      </c>
      <c r="L184" s="15"/>
      <c r="M184" s="16">
        <f t="shared" si="12"/>
        <v>1</v>
      </c>
      <c r="N184" s="55"/>
      <c r="O184" s="56"/>
      <c r="R184" s="55">
        <f>VLOOKUP(A184,'[16]Mail Stop Modified'!$A334:$K1502,10,FALSE)</f>
        <v>2</v>
      </c>
      <c r="S184" s="55" t="str">
        <f>VLOOKUP(A184,'[16]Mail Stop Modified'!$A334:$K1502,11,FALSE)</f>
        <v/>
      </c>
      <c r="T184" s="17">
        <f t="shared" si="13"/>
        <v>-1</v>
      </c>
      <c r="U184" t="e">
        <f>IF(S184=#REF!,0,1)</f>
        <v>#REF!</v>
      </c>
      <c r="Y184" s="14"/>
      <c r="Z184" s="15">
        <v>1</v>
      </c>
      <c r="AA184" s="15"/>
      <c r="AB184" s="15"/>
      <c r="AC184" s="82"/>
      <c r="AD184" s="95"/>
    </row>
    <row r="185" spans="1:30" s="26" customFormat="1" ht="15" customHeight="1" x14ac:dyDescent="0.3">
      <c r="A185" s="10">
        <v>5342</v>
      </c>
      <c r="B185" s="11" t="s">
        <v>195</v>
      </c>
      <c r="C185" s="12" t="s">
        <v>192</v>
      </c>
      <c r="D185" s="13" t="s">
        <v>196</v>
      </c>
      <c r="E185" s="13" t="s">
        <v>123</v>
      </c>
      <c r="F185" s="13" t="s">
        <v>1208</v>
      </c>
      <c r="G185" s="13" t="s">
        <v>1209</v>
      </c>
      <c r="H185" s="120" t="s">
        <v>1221</v>
      </c>
      <c r="I185" s="14">
        <v>1</v>
      </c>
      <c r="J185" s="15">
        <v>0</v>
      </c>
      <c r="K185" s="15">
        <v>0</v>
      </c>
      <c r="L185" s="15">
        <v>0</v>
      </c>
      <c r="M185" s="16">
        <f t="shared" si="12"/>
        <v>1</v>
      </c>
      <c r="N185" s="55"/>
      <c r="O185" s="56"/>
      <c r="R185" s="55" t="e">
        <f>VLOOKUP(A185,'[16]Mail Stop Modified'!$A337:$K1505,10,FALSE)</f>
        <v>#N/A</v>
      </c>
      <c r="S185" s="55" t="e">
        <f>VLOOKUP(A185,'[16]Mail Stop Modified'!$A337:$K1505,11,FALSE)</f>
        <v>#N/A</v>
      </c>
      <c r="T185" s="17" t="e">
        <f t="shared" si="13"/>
        <v>#N/A</v>
      </c>
      <c r="U185" t="e">
        <f>IF(S185=#REF!,0,1)</f>
        <v>#N/A</v>
      </c>
      <c r="Y185" s="14">
        <v>1</v>
      </c>
      <c r="Z185" s="15"/>
      <c r="AA185" s="15"/>
      <c r="AB185" s="15"/>
      <c r="AC185" s="82"/>
      <c r="AD185" s="95"/>
    </row>
    <row r="186" spans="1:30" s="26" customFormat="1" ht="15" customHeight="1" x14ac:dyDescent="0.3">
      <c r="A186" s="10">
        <v>5343</v>
      </c>
      <c r="B186" s="11" t="s">
        <v>407</v>
      </c>
      <c r="C186" s="12" t="s">
        <v>806</v>
      </c>
      <c r="D186" s="13"/>
      <c r="E186" s="12" t="s">
        <v>0</v>
      </c>
      <c r="F186" s="12" t="s">
        <v>1781</v>
      </c>
      <c r="G186" s="12" t="s">
        <v>1782</v>
      </c>
      <c r="H186" s="12"/>
      <c r="I186" s="14">
        <v>0</v>
      </c>
      <c r="J186" s="15">
        <v>0</v>
      </c>
      <c r="K186" s="15">
        <v>1</v>
      </c>
      <c r="L186" s="15">
        <v>0</v>
      </c>
      <c r="M186" s="16">
        <f t="shared" si="12"/>
        <v>1</v>
      </c>
      <c r="N186" s="55"/>
      <c r="O186" s="56"/>
      <c r="R186" s="55">
        <f>VLOOKUP(A186,'[16]Mail Stop Modified'!$A339:$K1507,10,FALSE)</f>
        <v>2</v>
      </c>
      <c r="S186" s="55" t="str">
        <f>VLOOKUP(A186,'[16]Mail Stop Modified'!$A339:$K1507,11,FALSE)</f>
        <v/>
      </c>
      <c r="T186" s="17">
        <f t="shared" si="13"/>
        <v>-1</v>
      </c>
      <c r="U186" t="e">
        <f>IF(S186=#REF!,0,1)</f>
        <v>#REF!</v>
      </c>
      <c r="Y186" s="14"/>
      <c r="Z186" s="15">
        <v>2</v>
      </c>
      <c r="AA186" s="15"/>
      <c r="AB186" s="15"/>
      <c r="AC186" s="82"/>
      <c r="AD186" s="95"/>
    </row>
    <row r="187" spans="1:30" s="26" customFormat="1" ht="15" customHeight="1" x14ac:dyDescent="0.3">
      <c r="A187" s="10">
        <v>5345</v>
      </c>
      <c r="B187" s="11" t="s">
        <v>197</v>
      </c>
      <c r="C187" s="12" t="s">
        <v>202</v>
      </c>
      <c r="D187" s="13" t="s">
        <v>198</v>
      </c>
      <c r="E187" s="13" t="s">
        <v>123</v>
      </c>
      <c r="F187" s="13" t="s">
        <v>1309</v>
      </c>
      <c r="G187" s="13" t="s">
        <v>1310</v>
      </c>
      <c r="H187" s="13"/>
      <c r="I187" s="14">
        <v>1</v>
      </c>
      <c r="J187" s="15">
        <v>0</v>
      </c>
      <c r="K187" s="15">
        <v>0</v>
      </c>
      <c r="L187" s="15">
        <v>0</v>
      </c>
      <c r="M187" s="16">
        <f t="shared" si="12"/>
        <v>1</v>
      </c>
      <c r="N187" s="55"/>
      <c r="O187" s="56"/>
      <c r="R187" s="55" t="e">
        <f>VLOOKUP(A187,'[16]Mail Stop Modified'!$A341:$K1509,10,FALSE)</f>
        <v>#N/A</v>
      </c>
      <c r="S187" s="55" t="e">
        <f>VLOOKUP(A187,'[16]Mail Stop Modified'!$A341:$K1509,11,FALSE)</f>
        <v>#N/A</v>
      </c>
      <c r="T187" s="17" t="e">
        <f t="shared" si="13"/>
        <v>#N/A</v>
      </c>
      <c r="U187" t="e">
        <f>IF(S187=#REF!,0,1)</f>
        <v>#N/A</v>
      </c>
      <c r="Y187" s="14">
        <v>1</v>
      </c>
      <c r="Z187" s="15"/>
      <c r="AA187" s="15"/>
      <c r="AB187" s="15"/>
      <c r="AC187" s="82"/>
      <c r="AD187" s="95"/>
    </row>
    <row r="188" spans="1:30" s="26" customFormat="1" ht="15" customHeight="1" x14ac:dyDescent="0.3">
      <c r="A188" s="10">
        <v>5347</v>
      </c>
      <c r="B188" s="11" t="s">
        <v>2023</v>
      </c>
      <c r="C188" s="12" t="s">
        <v>55</v>
      </c>
      <c r="D188" s="13" t="s">
        <v>2024</v>
      </c>
      <c r="E188" s="13" t="s">
        <v>1</v>
      </c>
      <c r="F188" s="13" t="s">
        <v>2025</v>
      </c>
      <c r="G188" s="13" t="s">
        <v>2026</v>
      </c>
      <c r="H188" s="13"/>
      <c r="I188" s="14"/>
      <c r="J188" s="15"/>
      <c r="K188" s="15"/>
      <c r="L188" s="15"/>
      <c r="M188" s="16"/>
      <c r="N188" s="55"/>
      <c r="O188" s="56"/>
      <c r="R188" s="55"/>
      <c r="S188" s="55"/>
      <c r="T188" s="17"/>
      <c r="U188"/>
      <c r="Y188" s="14"/>
      <c r="Z188" s="15"/>
      <c r="AA188" s="15"/>
      <c r="AB188" s="15"/>
      <c r="AC188" s="82"/>
      <c r="AD188" s="95"/>
    </row>
    <row r="189" spans="1:30" s="26" customFormat="1" ht="15" customHeight="1" x14ac:dyDescent="0.3">
      <c r="A189" s="10">
        <v>5348</v>
      </c>
      <c r="B189" s="11" t="s">
        <v>1756</v>
      </c>
      <c r="C189" s="12" t="s">
        <v>55</v>
      </c>
      <c r="D189" s="13"/>
      <c r="E189" s="13" t="s">
        <v>1757</v>
      </c>
      <c r="F189" s="13" t="s">
        <v>1754</v>
      </c>
      <c r="G189" s="13" t="s">
        <v>1758</v>
      </c>
      <c r="H189" s="13"/>
      <c r="I189" s="14"/>
      <c r="J189" s="15"/>
      <c r="K189" s="15">
        <v>2</v>
      </c>
      <c r="L189" s="15"/>
      <c r="M189" s="16">
        <f t="shared" ref="M189:M220" si="14">SUM(I189:L189)</f>
        <v>2</v>
      </c>
      <c r="N189" s="55"/>
      <c r="O189" s="56"/>
      <c r="R189" s="55"/>
      <c r="S189" s="55"/>
      <c r="T189" s="17"/>
      <c r="U189"/>
      <c r="Y189" s="14"/>
      <c r="Z189" s="15"/>
      <c r="AA189" s="15"/>
      <c r="AB189" s="15"/>
      <c r="AC189" s="82"/>
      <c r="AD189" s="95"/>
    </row>
    <row r="190" spans="1:30" s="26" customFormat="1" ht="15" customHeight="1" x14ac:dyDescent="0.3">
      <c r="A190" s="10">
        <v>5349</v>
      </c>
      <c r="B190" s="11" t="s">
        <v>409</v>
      </c>
      <c r="C190" s="12" t="s">
        <v>2007</v>
      </c>
      <c r="D190" s="13">
        <v>110</v>
      </c>
      <c r="E190" s="13" t="s">
        <v>0</v>
      </c>
      <c r="F190" s="13" t="s">
        <v>1743</v>
      </c>
      <c r="G190" s="13" t="s">
        <v>1744</v>
      </c>
      <c r="H190" s="13"/>
      <c r="I190" s="14">
        <v>0</v>
      </c>
      <c r="J190" s="15">
        <v>0</v>
      </c>
      <c r="K190" s="15">
        <v>2</v>
      </c>
      <c r="L190" s="15">
        <v>0</v>
      </c>
      <c r="M190" s="16">
        <f t="shared" si="14"/>
        <v>2</v>
      </c>
      <c r="N190" s="55"/>
      <c r="O190" s="56"/>
      <c r="R190" s="55">
        <f>VLOOKUP(A190,'[16]Mail Stop Modified'!$A351:$K1519,10,FALSE)</f>
        <v>2</v>
      </c>
      <c r="S190" s="55" t="str">
        <f>VLOOKUP(A190,'[16]Mail Stop Modified'!$A351:$K1519,11,FALSE)</f>
        <v/>
      </c>
      <c r="T190" s="17">
        <f t="shared" si="13"/>
        <v>0</v>
      </c>
      <c r="U190" t="e">
        <f>IF(S190=#REF!,0,1)</f>
        <v>#REF!</v>
      </c>
      <c r="Y190" s="14"/>
      <c r="Z190" s="15">
        <v>2</v>
      </c>
      <c r="AA190" s="15"/>
      <c r="AB190" s="15"/>
      <c r="AC190" s="82"/>
      <c r="AD190" s="95"/>
    </row>
    <row r="191" spans="1:30" s="26" customFormat="1" ht="15" customHeight="1" x14ac:dyDescent="0.3">
      <c r="A191" s="10">
        <v>5350</v>
      </c>
      <c r="B191" s="11" t="s">
        <v>410</v>
      </c>
      <c r="C191" s="12" t="s">
        <v>55</v>
      </c>
      <c r="D191" s="13">
        <v>202</v>
      </c>
      <c r="E191" s="13" t="s">
        <v>0</v>
      </c>
      <c r="F191" s="13" t="s">
        <v>1617</v>
      </c>
      <c r="G191" s="13" t="s">
        <v>1618</v>
      </c>
      <c r="H191" s="13"/>
      <c r="I191" s="14">
        <v>2</v>
      </c>
      <c r="J191" s="15">
        <v>0</v>
      </c>
      <c r="K191" s="15">
        <v>0</v>
      </c>
      <c r="L191" s="15">
        <v>0</v>
      </c>
      <c r="M191" s="16">
        <f t="shared" si="14"/>
        <v>2</v>
      </c>
      <c r="N191" s="55"/>
      <c r="O191" s="56"/>
      <c r="R191" s="55">
        <f>VLOOKUP(A191,'[16]Mail Stop Modified'!$A353:$K1521,10,FALSE)</f>
        <v>2</v>
      </c>
      <c r="S191" s="55" t="str">
        <f>VLOOKUP(A191,'[16]Mail Stop Modified'!$A353:$K1521,11,FALSE)</f>
        <v/>
      </c>
      <c r="T191" s="17">
        <f t="shared" si="13"/>
        <v>0</v>
      </c>
      <c r="U191" t="e">
        <f>IF(S191=#REF!,0,1)</f>
        <v>#REF!</v>
      </c>
      <c r="Y191" s="14">
        <v>2</v>
      </c>
      <c r="Z191" s="15">
        <v>2</v>
      </c>
      <c r="AA191" s="15"/>
      <c r="AB191" s="15"/>
      <c r="AC191" s="82"/>
      <c r="AD191" s="95"/>
    </row>
    <row r="192" spans="1:30" s="26" customFormat="1" ht="15" customHeight="1" x14ac:dyDescent="0.3">
      <c r="A192" s="10">
        <v>5351</v>
      </c>
      <c r="B192" s="11" t="s">
        <v>411</v>
      </c>
      <c r="C192" s="12" t="s">
        <v>184</v>
      </c>
      <c r="D192" s="13" t="s">
        <v>412</v>
      </c>
      <c r="E192" s="13" t="s">
        <v>0</v>
      </c>
      <c r="F192" s="13" t="s">
        <v>1311</v>
      </c>
      <c r="G192" s="13" t="s">
        <v>1312</v>
      </c>
      <c r="H192" s="13"/>
      <c r="I192" s="15">
        <v>0</v>
      </c>
      <c r="J192" s="15">
        <v>0</v>
      </c>
      <c r="K192" s="15">
        <v>2</v>
      </c>
      <c r="L192" s="15">
        <v>0</v>
      </c>
      <c r="M192" s="15">
        <f t="shared" si="14"/>
        <v>2</v>
      </c>
      <c r="N192" s="55"/>
      <c r="O192" s="56"/>
      <c r="R192" s="55">
        <f>VLOOKUP(A192,'[16]Mail Stop Modified'!$A355:$K1523,10,FALSE)</f>
        <v>2</v>
      </c>
      <c r="S192" s="55" t="str">
        <f>VLOOKUP(A192,'[16]Mail Stop Modified'!$A355:$K1523,11,FALSE)</f>
        <v/>
      </c>
      <c r="T192" s="17">
        <f t="shared" si="13"/>
        <v>0</v>
      </c>
      <c r="U192" s="123" t="e">
        <f>IF(S192=#REF!,0,1)</f>
        <v>#REF!</v>
      </c>
      <c r="Y192" s="15"/>
      <c r="Z192" s="15">
        <v>2</v>
      </c>
      <c r="AA192" s="15"/>
      <c r="AB192" s="15"/>
      <c r="AC192" s="124"/>
    </row>
    <row r="193" spans="1:30" s="26" customFormat="1" ht="15" customHeight="1" x14ac:dyDescent="0.3">
      <c r="A193" s="10">
        <v>5352</v>
      </c>
      <c r="B193" s="11" t="s">
        <v>413</v>
      </c>
      <c r="C193" s="12" t="s">
        <v>398</v>
      </c>
      <c r="D193" s="13" t="s">
        <v>858</v>
      </c>
      <c r="E193" s="13" t="s">
        <v>0</v>
      </c>
      <c r="F193" s="13" t="s">
        <v>1482</v>
      </c>
      <c r="G193" s="13" t="s">
        <v>1483</v>
      </c>
      <c r="H193" s="13"/>
      <c r="I193" s="15">
        <v>0</v>
      </c>
      <c r="J193" s="15">
        <v>0</v>
      </c>
      <c r="K193" s="15">
        <v>2</v>
      </c>
      <c r="L193" s="15">
        <v>0</v>
      </c>
      <c r="M193" s="15">
        <f t="shared" si="14"/>
        <v>2</v>
      </c>
      <c r="N193" s="55"/>
      <c r="O193" s="56"/>
      <c r="R193" s="55">
        <f>VLOOKUP(A193,'[16]Mail Stop Modified'!$A359:$K1527,10,FALSE)</f>
        <v>2</v>
      </c>
      <c r="S193" s="55" t="str">
        <f>VLOOKUP(A193,'[16]Mail Stop Modified'!$A359:$K1527,11,FALSE)</f>
        <v/>
      </c>
      <c r="T193" s="17">
        <f t="shared" si="13"/>
        <v>0</v>
      </c>
      <c r="U193" s="123" t="e">
        <f>IF(S193=#REF!,0,1)</f>
        <v>#REF!</v>
      </c>
      <c r="Y193" s="15"/>
      <c r="Z193" s="15">
        <v>2</v>
      </c>
      <c r="AA193" s="15"/>
      <c r="AB193" s="15"/>
      <c r="AC193" s="124"/>
    </row>
    <row r="194" spans="1:30" s="26" customFormat="1" ht="15" customHeight="1" x14ac:dyDescent="0.3">
      <c r="A194" s="10">
        <v>5353</v>
      </c>
      <c r="B194" s="11" t="s">
        <v>532</v>
      </c>
      <c r="C194" s="12" t="s">
        <v>1134</v>
      </c>
      <c r="D194" s="13" t="s">
        <v>614</v>
      </c>
      <c r="E194" s="13" t="s">
        <v>0</v>
      </c>
      <c r="F194" s="13" t="s">
        <v>1615</v>
      </c>
      <c r="G194" s="13" t="s">
        <v>1616</v>
      </c>
      <c r="H194" s="13"/>
      <c r="I194" s="15"/>
      <c r="J194" s="15"/>
      <c r="K194" s="15">
        <v>1</v>
      </c>
      <c r="L194" s="15"/>
      <c r="M194" s="15">
        <f t="shared" si="14"/>
        <v>1</v>
      </c>
      <c r="N194" s="55"/>
      <c r="O194" s="56"/>
      <c r="R194" s="55">
        <f>VLOOKUP(A194,'[16]Mail Stop Modified'!$A360:$K1528,10,FALSE)</f>
        <v>2</v>
      </c>
      <c r="S194" s="55" t="str">
        <f>VLOOKUP(A194,'[16]Mail Stop Modified'!$A360:$K1528,11,FALSE)</f>
        <v/>
      </c>
      <c r="T194" s="17">
        <f t="shared" si="13"/>
        <v>-1</v>
      </c>
      <c r="U194" s="123" t="e">
        <f>IF(S194=#REF!,0,1)</f>
        <v>#REF!</v>
      </c>
      <c r="Y194" s="15"/>
      <c r="Z194" s="15">
        <v>1</v>
      </c>
      <c r="AA194" s="15"/>
      <c r="AB194" s="15"/>
      <c r="AC194" s="124"/>
    </row>
    <row r="195" spans="1:30" s="26" customFormat="1" ht="15" customHeight="1" x14ac:dyDescent="0.3">
      <c r="A195" s="10">
        <v>5355</v>
      </c>
      <c r="B195" s="11" t="s">
        <v>638</v>
      </c>
      <c r="C195" s="12" t="s">
        <v>395</v>
      </c>
      <c r="D195" s="13" t="s">
        <v>859</v>
      </c>
      <c r="E195" s="13" t="s">
        <v>0</v>
      </c>
      <c r="F195" s="13" t="s">
        <v>1309</v>
      </c>
      <c r="G195" s="13" t="s">
        <v>1310</v>
      </c>
      <c r="H195" s="13"/>
      <c r="I195" s="14"/>
      <c r="J195" s="15"/>
      <c r="K195" s="15">
        <v>2</v>
      </c>
      <c r="L195" s="15"/>
      <c r="M195" s="16">
        <f t="shared" si="14"/>
        <v>2</v>
      </c>
      <c r="N195" s="55"/>
      <c r="O195" s="56"/>
      <c r="R195" s="55" t="e">
        <f>VLOOKUP(A195,'[16]Mail Stop Modified'!$A364:$K1532,10,FALSE)</f>
        <v>#N/A</v>
      </c>
      <c r="S195" s="55" t="e">
        <f>VLOOKUP(A195,'[16]Mail Stop Modified'!$A364:$K1532,11,FALSE)</f>
        <v>#N/A</v>
      </c>
      <c r="T195" s="17" t="e">
        <f t="shared" si="13"/>
        <v>#N/A</v>
      </c>
      <c r="U195" t="e">
        <f>IF(S195=#REF!,0,1)</f>
        <v>#N/A</v>
      </c>
      <c r="Y195" s="14"/>
      <c r="Z195" s="15">
        <v>1</v>
      </c>
      <c r="AA195" s="15"/>
      <c r="AB195" s="15"/>
      <c r="AC195" s="82"/>
      <c r="AD195" s="95"/>
    </row>
    <row r="196" spans="1:30" s="26" customFormat="1" ht="15" customHeight="1" x14ac:dyDescent="0.3">
      <c r="A196" s="10">
        <v>5356</v>
      </c>
      <c r="B196" s="11" t="s">
        <v>639</v>
      </c>
      <c r="C196" s="12" t="s">
        <v>395</v>
      </c>
      <c r="D196" s="13" t="s">
        <v>591</v>
      </c>
      <c r="E196" s="13" t="s">
        <v>0</v>
      </c>
      <c r="F196" s="13" t="s">
        <v>1309</v>
      </c>
      <c r="G196" s="13" t="s">
        <v>1310</v>
      </c>
      <c r="H196" s="13"/>
      <c r="I196" s="14"/>
      <c r="J196" s="15"/>
      <c r="K196" s="15">
        <v>2</v>
      </c>
      <c r="L196" s="15"/>
      <c r="M196" s="16">
        <f t="shared" si="14"/>
        <v>2</v>
      </c>
      <c r="N196" s="55"/>
      <c r="O196" s="56"/>
      <c r="R196" s="55" t="e">
        <f>VLOOKUP(A196,'[16]Mail Stop Modified'!$A365:$K1533,10,FALSE)</f>
        <v>#N/A</v>
      </c>
      <c r="S196" s="55" t="e">
        <f>VLOOKUP(A196,'[16]Mail Stop Modified'!$A365:$K1533,11,FALSE)</f>
        <v>#N/A</v>
      </c>
      <c r="T196" s="17" t="e">
        <f t="shared" si="13"/>
        <v>#N/A</v>
      </c>
      <c r="U196" t="e">
        <f>IF(S196=#REF!,0,1)</f>
        <v>#N/A</v>
      </c>
      <c r="Y196" s="14"/>
      <c r="Z196" s="15">
        <v>1</v>
      </c>
      <c r="AA196" s="15"/>
      <c r="AB196" s="15"/>
      <c r="AC196" s="82"/>
      <c r="AD196" s="95"/>
    </row>
    <row r="197" spans="1:30" s="26" customFormat="1" ht="15" customHeight="1" x14ac:dyDescent="0.3">
      <c r="A197" s="10">
        <v>5357</v>
      </c>
      <c r="B197" s="11" t="s">
        <v>414</v>
      </c>
      <c r="C197" s="12" t="s">
        <v>55</v>
      </c>
      <c r="D197" s="13">
        <v>100</v>
      </c>
      <c r="E197" s="13" t="s">
        <v>0</v>
      </c>
      <c r="F197" s="13" t="s">
        <v>1754</v>
      </c>
      <c r="G197" s="13" t="s">
        <v>1755</v>
      </c>
      <c r="H197" s="13"/>
      <c r="I197" s="14">
        <v>0</v>
      </c>
      <c r="J197" s="15">
        <v>0</v>
      </c>
      <c r="K197" s="15">
        <v>2</v>
      </c>
      <c r="L197" s="15">
        <v>0</v>
      </c>
      <c r="M197" s="16">
        <f t="shared" si="14"/>
        <v>2</v>
      </c>
      <c r="N197" s="55"/>
      <c r="O197" s="56"/>
      <c r="R197" s="55">
        <f>VLOOKUP(A197,'[16]Mail Stop Modified'!$A368:$K1536,10,FALSE)</f>
        <v>2</v>
      </c>
      <c r="S197" s="55" t="str">
        <f>VLOOKUP(A197,'[16]Mail Stop Modified'!$A368:$K1536,11,FALSE)</f>
        <v/>
      </c>
      <c r="T197" s="17">
        <f t="shared" si="13"/>
        <v>0</v>
      </c>
      <c r="U197" t="e">
        <f>IF(S197=#REF!,0,1)</f>
        <v>#REF!</v>
      </c>
      <c r="Y197" s="14"/>
      <c r="Z197" s="15">
        <v>2</v>
      </c>
      <c r="AA197" s="15"/>
      <c r="AB197" s="15"/>
      <c r="AC197" s="82"/>
      <c r="AD197" s="95"/>
    </row>
    <row r="198" spans="1:30" s="26" customFormat="1" ht="15" customHeight="1" x14ac:dyDescent="0.3">
      <c r="A198" s="10">
        <v>5358</v>
      </c>
      <c r="B198" s="11" t="s">
        <v>640</v>
      </c>
      <c r="C198" s="12" t="s">
        <v>395</v>
      </c>
      <c r="D198" s="13"/>
      <c r="E198" s="13" t="s">
        <v>0</v>
      </c>
      <c r="F198" s="13" t="s">
        <v>1309</v>
      </c>
      <c r="G198" s="13" t="s">
        <v>1310</v>
      </c>
      <c r="H198" s="13"/>
      <c r="I198" s="14"/>
      <c r="J198" s="15"/>
      <c r="K198" s="15">
        <v>2</v>
      </c>
      <c r="L198" s="15"/>
      <c r="M198" s="16">
        <f t="shared" si="14"/>
        <v>2</v>
      </c>
      <c r="N198" s="55"/>
      <c r="O198" s="56"/>
      <c r="R198" s="55">
        <f>VLOOKUP(A198,'[16]Mail Stop Modified'!$A369:$K1537,10,FALSE)</f>
        <v>2</v>
      </c>
      <c r="S198" s="55" t="str">
        <f>VLOOKUP(A198,'[16]Mail Stop Modified'!$A369:$K1537,11,FALSE)</f>
        <v/>
      </c>
      <c r="T198" s="17">
        <f t="shared" si="13"/>
        <v>0</v>
      </c>
      <c r="U198" t="e">
        <f>IF(S198=#REF!,0,1)</f>
        <v>#REF!</v>
      </c>
      <c r="Y198" s="14"/>
      <c r="Z198" s="15">
        <v>2</v>
      </c>
      <c r="AA198" s="15"/>
      <c r="AB198" s="15"/>
      <c r="AC198" s="82"/>
      <c r="AD198" s="95"/>
    </row>
    <row r="199" spans="1:30" s="26" customFormat="1" ht="15" customHeight="1" x14ac:dyDescent="0.3">
      <c r="A199" s="10">
        <v>5359</v>
      </c>
      <c r="B199" s="11" t="s">
        <v>415</v>
      </c>
      <c r="C199" s="12" t="s">
        <v>395</v>
      </c>
      <c r="D199" s="13" t="s">
        <v>416</v>
      </c>
      <c r="E199" s="13" t="s">
        <v>0</v>
      </c>
      <c r="F199" s="13" t="s">
        <v>1309</v>
      </c>
      <c r="G199" s="13" t="s">
        <v>1310</v>
      </c>
      <c r="H199" s="13"/>
      <c r="I199" s="14">
        <v>0</v>
      </c>
      <c r="J199" s="15">
        <v>0</v>
      </c>
      <c r="K199" s="15">
        <v>2</v>
      </c>
      <c r="L199" s="15">
        <v>0</v>
      </c>
      <c r="M199" s="16">
        <f t="shared" si="14"/>
        <v>2</v>
      </c>
      <c r="N199" s="55"/>
      <c r="O199" s="56"/>
      <c r="R199" s="55">
        <f>VLOOKUP(A199,'[16]Mail Stop Modified'!$A372:$K1540,10,FALSE)</f>
        <v>2</v>
      </c>
      <c r="S199" s="55" t="str">
        <f>VLOOKUP(A199,'[16]Mail Stop Modified'!$A372:$K1540,11,FALSE)</f>
        <v/>
      </c>
      <c r="T199" s="17">
        <f t="shared" si="13"/>
        <v>0</v>
      </c>
      <c r="U199" t="e">
        <f>IF(S199=#REF!,0,1)</f>
        <v>#REF!</v>
      </c>
      <c r="Y199" s="14"/>
      <c r="Z199" s="15">
        <v>2</v>
      </c>
      <c r="AA199" s="15"/>
      <c r="AB199" s="15"/>
      <c r="AC199" s="82"/>
      <c r="AD199" s="95"/>
    </row>
    <row r="200" spans="1:30" s="26" customFormat="1" ht="15" customHeight="1" x14ac:dyDescent="0.3">
      <c r="A200" s="10">
        <v>5360</v>
      </c>
      <c r="B200" s="11" t="s">
        <v>641</v>
      </c>
      <c r="C200" s="12" t="s">
        <v>395</v>
      </c>
      <c r="D200" s="13" t="s">
        <v>779</v>
      </c>
      <c r="E200" s="13" t="s">
        <v>0</v>
      </c>
      <c r="F200" s="13" t="s">
        <v>1309</v>
      </c>
      <c r="G200" s="13" t="s">
        <v>1310</v>
      </c>
      <c r="H200" s="13"/>
      <c r="I200" s="14"/>
      <c r="J200" s="15"/>
      <c r="K200" s="15">
        <v>2</v>
      </c>
      <c r="L200" s="15"/>
      <c r="M200" s="16">
        <f t="shared" si="14"/>
        <v>2</v>
      </c>
      <c r="N200" s="55"/>
      <c r="O200" s="56"/>
      <c r="R200" s="55">
        <f>VLOOKUP(A200,'[16]Mail Stop Modified'!$A373:$K1541,10,FALSE)</f>
        <v>2</v>
      </c>
      <c r="S200" s="55" t="str">
        <f>VLOOKUP(A200,'[16]Mail Stop Modified'!$A373:$K1541,11,FALSE)</f>
        <v/>
      </c>
      <c r="T200" s="17">
        <f t="shared" si="13"/>
        <v>0</v>
      </c>
      <c r="U200" t="e">
        <f>IF(S200=#REF!,0,1)</f>
        <v>#REF!</v>
      </c>
      <c r="Y200" s="14"/>
      <c r="Z200" s="15">
        <v>1</v>
      </c>
      <c r="AA200" s="15"/>
      <c r="AB200" s="15"/>
      <c r="AC200" s="82"/>
      <c r="AD200" s="95"/>
    </row>
    <row r="201" spans="1:30" s="26" customFormat="1" ht="15" customHeight="1" x14ac:dyDescent="0.3">
      <c r="A201" s="10">
        <v>5361</v>
      </c>
      <c r="B201" s="11" t="s">
        <v>417</v>
      </c>
      <c r="C201" s="12" t="s">
        <v>806</v>
      </c>
      <c r="D201" s="13" t="s">
        <v>418</v>
      </c>
      <c r="E201" s="24" t="s">
        <v>0</v>
      </c>
      <c r="F201" s="24" t="s">
        <v>1767</v>
      </c>
      <c r="G201" s="24" t="s">
        <v>1768</v>
      </c>
      <c r="H201" s="24"/>
      <c r="I201" s="14">
        <v>0</v>
      </c>
      <c r="J201" s="15">
        <v>0</v>
      </c>
      <c r="K201" s="15">
        <v>1</v>
      </c>
      <c r="L201" s="15">
        <v>0</v>
      </c>
      <c r="M201" s="16">
        <f t="shared" si="14"/>
        <v>1</v>
      </c>
      <c r="N201" s="55"/>
      <c r="O201" s="56"/>
      <c r="R201" s="55">
        <f>VLOOKUP(A201,'[16]Mail Stop Modified'!$A376:$K1544,10,FALSE)</f>
        <v>2</v>
      </c>
      <c r="S201" s="55" t="str">
        <f>VLOOKUP(A201,'[16]Mail Stop Modified'!$A376:$K1544,11,FALSE)</f>
        <v/>
      </c>
      <c r="T201" s="17">
        <f t="shared" si="13"/>
        <v>-1</v>
      </c>
      <c r="U201" t="e">
        <f>IF(S201=#REF!,0,1)</f>
        <v>#REF!</v>
      </c>
      <c r="Y201" s="14"/>
      <c r="Z201" s="15">
        <v>2</v>
      </c>
      <c r="AA201" s="15"/>
      <c r="AB201" s="15"/>
      <c r="AC201" s="82"/>
      <c r="AD201" s="95"/>
    </row>
    <row r="202" spans="1:30" s="26" customFormat="1" ht="15" customHeight="1" x14ac:dyDescent="0.3">
      <c r="A202" s="10">
        <v>5363</v>
      </c>
      <c r="B202" s="11" t="s">
        <v>199</v>
      </c>
      <c r="C202" s="12" t="s">
        <v>55</v>
      </c>
      <c r="D202" s="13" t="s">
        <v>200</v>
      </c>
      <c r="E202" s="13" t="s">
        <v>123</v>
      </c>
      <c r="F202" s="13" t="s">
        <v>1754</v>
      </c>
      <c r="G202" s="13" t="s">
        <v>1755</v>
      </c>
      <c r="H202" s="13"/>
      <c r="I202" s="14">
        <v>2</v>
      </c>
      <c r="J202" s="15">
        <v>0</v>
      </c>
      <c r="K202" s="15">
        <v>0</v>
      </c>
      <c r="L202" s="15">
        <v>0</v>
      </c>
      <c r="M202" s="16">
        <f t="shared" si="14"/>
        <v>2</v>
      </c>
      <c r="N202" s="55"/>
      <c r="O202" s="56"/>
      <c r="R202" s="55" t="e">
        <f>VLOOKUP(A202,'[16]Mail Stop Modified'!$A378:$K1546,10,FALSE)</f>
        <v>#N/A</v>
      </c>
      <c r="S202" s="55" t="e">
        <f>VLOOKUP(A202,'[16]Mail Stop Modified'!$A378:$K1546,11,FALSE)</f>
        <v>#N/A</v>
      </c>
      <c r="T202" s="17" t="e">
        <f t="shared" si="13"/>
        <v>#N/A</v>
      </c>
      <c r="U202" t="e">
        <f>IF(S202=#REF!,0,1)</f>
        <v>#N/A</v>
      </c>
      <c r="Y202" s="14">
        <v>1</v>
      </c>
      <c r="Z202" s="15"/>
      <c r="AA202" s="15"/>
      <c r="AB202" s="15"/>
      <c r="AC202" s="82"/>
      <c r="AD202" s="95"/>
    </row>
    <row r="203" spans="1:30" s="26" customFormat="1" ht="15" customHeight="1" x14ac:dyDescent="0.3">
      <c r="A203" s="10">
        <v>5364</v>
      </c>
      <c r="B203" s="11" t="s">
        <v>201</v>
      </c>
      <c r="C203" s="12" t="s">
        <v>202</v>
      </c>
      <c r="D203" s="13" t="s">
        <v>203</v>
      </c>
      <c r="E203" s="13" t="s">
        <v>123</v>
      </c>
      <c r="F203" s="13" t="s">
        <v>1309</v>
      </c>
      <c r="G203" s="13" t="s">
        <v>1310</v>
      </c>
      <c r="H203" s="13"/>
      <c r="I203" s="14">
        <v>1</v>
      </c>
      <c r="J203" s="15">
        <v>0</v>
      </c>
      <c r="K203" s="15">
        <v>0</v>
      </c>
      <c r="L203" s="15">
        <v>0</v>
      </c>
      <c r="M203" s="16">
        <f t="shared" si="14"/>
        <v>1</v>
      </c>
      <c r="N203" s="55"/>
      <c r="O203" s="56"/>
      <c r="R203" s="55" t="e">
        <f>VLOOKUP(A203,'[16]Mail Stop Modified'!$A379:$K1547,10,FALSE)</f>
        <v>#N/A</v>
      </c>
      <c r="S203" s="55" t="e">
        <f>VLOOKUP(A203,'[16]Mail Stop Modified'!$A379:$K1547,11,FALSE)</f>
        <v>#N/A</v>
      </c>
      <c r="T203" s="17" t="e">
        <f t="shared" si="13"/>
        <v>#N/A</v>
      </c>
      <c r="U203" t="e">
        <f>IF(S203=#REF!,0,1)</f>
        <v>#N/A</v>
      </c>
      <c r="Y203" s="14">
        <v>1</v>
      </c>
      <c r="Z203" s="15"/>
      <c r="AA203" s="15"/>
      <c r="AB203" s="15"/>
      <c r="AC203" s="82"/>
      <c r="AD203" s="95"/>
    </row>
    <row r="204" spans="1:30" s="26" customFormat="1" ht="15" customHeight="1" x14ac:dyDescent="0.3">
      <c r="A204" s="10">
        <v>5365</v>
      </c>
      <c r="B204" s="11" t="s">
        <v>642</v>
      </c>
      <c r="C204" s="12" t="s">
        <v>1016</v>
      </c>
      <c r="D204" s="13" t="s">
        <v>1015</v>
      </c>
      <c r="E204" s="13" t="s">
        <v>123</v>
      </c>
      <c r="F204" s="13" t="s">
        <v>1316</v>
      </c>
      <c r="G204" s="13" t="s">
        <v>1317</v>
      </c>
      <c r="H204" s="13"/>
      <c r="I204" s="14">
        <v>1</v>
      </c>
      <c r="J204" s="15"/>
      <c r="K204" s="15"/>
      <c r="L204" s="15"/>
      <c r="M204" s="16">
        <f t="shared" si="14"/>
        <v>1</v>
      </c>
      <c r="N204" s="55"/>
      <c r="O204" s="56"/>
      <c r="R204" s="55" t="e">
        <f>VLOOKUP(A204,'[16]Mail Stop Modified'!$A380:$K1548,10,FALSE)</f>
        <v>#N/A</v>
      </c>
      <c r="S204" s="55" t="e">
        <f>VLOOKUP(A204,'[16]Mail Stop Modified'!$A380:$K1548,11,FALSE)</f>
        <v>#N/A</v>
      </c>
      <c r="T204" s="17" t="e">
        <f t="shared" si="13"/>
        <v>#N/A</v>
      </c>
      <c r="U204" t="e">
        <f>IF(S204=#REF!,0,1)</f>
        <v>#N/A</v>
      </c>
      <c r="Y204" s="14">
        <v>1</v>
      </c>
      <c r="Z204" s="15"/>
      <c r="AA204" s="15"/>
      <c r="AB204" s="15"/>
      <c r="AC204" s="82"/>
      <c r="AD204" s="95"/>
    </row>
    <row r="205" spans="1:30" s="26" customFormat="1" ht="15" customHeight="1" x14ac:dyDescent="0.3">
      <c r="A205" s="10">
        <v>5366</v>
      </c>
      <c r="B205" s="11" t="s">
        <v>643</v>
      </c>
      <c r="C205" s="12" t="s">
        <v>1132</v>
      </c>
      <c r="D205" s="13">
        <v>3215</v>
      </c>
      <c r="E205" s="13" t="s">
        <v>123</v>
      </c>
      <c r="F205" s="13" t="s">
        <v>1395</v>
      </c>
      <c r="G205" s="13" t="s">
        <v>1396</v>
      </c>
      <c r="H205" s="13"/>
      <c r="I205" s="14">
        <v>1</v>
      </c>
      <c r="J205" s="15"/>
      <c r="K205" s="15"/>
      <c r="L205" s="15"/>
      <c r="M205" s="16">
        <f t="shared" si="14"/>
        <v>1</v>
      </c>
      <c r="N205" s="55"/>
      <c r="O205" s="56"/>
      <c r="R205" s="55" t="e">
        <f>VLOOKUP(A205,'[16]Mail Stop Modified'!$A381:$K1549,10,FALSE)</f>
        <v>#N/A</v>
      </c>
      <c r="S205" s="55" t="e">
        <f>VLOOKUP(A205,'[16]Mail Stop Modified'!$A381:$K1549,11,FALSE)</f>
        <v>#N/A</v>
      </c>
      <c r="T205" s="17" t="e">
        <f t="shared" si="13"/>
        <v>#N/A</v>
      </c>
      <c r="U205" t="e">
        <f>IF(S205=#REF!,0,1)</f>
        <v>#N/A</v>
      </c>
      <c r="Y205" s="14">
        <v>1</v>
      </c>
      <c r="Z205" s="15"/>
      <c r="AA205" s="15"/>
      <c r="AB205" s="15"/>
      <c r="AC205" s="82"/>
      <c r="AD205" s="95"/>
    </row>
    <row r="206" spans="1:30" s="26" customFormat="1" ht="14.25" customHeight="1" x14ac:dyDescent="0.3">
      <c r="A206" s="10">
        <v>5400</v>
      </c>
      <c r="B206" s="11" t="s">
        <v>644</v>
      </c>
      <c r="C206" s="12" t="s">
        <v>221</v>
      </c>
      <c r="D206" s="13">
        <v>142</v>
      </c>
      <c r="E206" s="13" t="s">
        <v>123</v>
      </c>
      <c r="F206" s="13" t="s">
        <v>1421</v>
      </c>
      <c r="G206" s="13" t="s">
        <v>1422</v>
      </c>
      <c r="H206" s="13"/>
      <c r="I206" s="14">
        <v>1</v>
      </c>
      <c r="J206" s="15"/>
      <c r="K206" s="15"/>
      <c r="L206" s="15"/>
      <c r="M206" s="16">
        <f t="shared" si="14"/>
        <v>1</v>
      </c>
      <c r="N206" s="61" t="s">
        <v>229</v>
      </c>
      <c r="O206" s="56"/>
      <c r="R206" s="55" t="e">
        <f>VLOOKUP(A206,'[16]Mail Stop Modified'!$A382:$K1550,10,FALSE)</f>
        <v>#N/A</v>
      </c>
      <c r="S206" s="55" t="e">
        <f>VLOOKUP(A206,'[16]Mail Stop Modified'!$A382:$K1550,11,FALSE)</f>
        <v>#N/A</v>
      </c>
      <c r="T206" s="17" t="e">
        <f t="shared" si="13"/>
        <v>#N/A</v>
      </c>
      <c r="U206" t="e">
        <f>IF(S206=#REF!,0,1)</f>
        <v>#N/A</v>
      </c>
      <c r="Y206" s="14">
        <v>1</v>
      </c>
      <c r="Z206" s="15"/>
      <c r="AA206" s="15"/>
      <c r="AB206" s="15"/>
      <c r="AC206" s="82"/>
      <c r="AD206" s="95"/>
    </row>
    <row r="207" spans="1:30" s="26" customFormat="1" ht="14.25" customHeight="1" x14ac:dyDescent="0.3">
      <c r="A207" s="10">
        <v>5401</v>
      </c>
      <c r="B207" s="11" t="s">
        <v>1999</v>
      </c>
      <c r="C207" s="12" t="s">
        <v>221</v>
      </c>
      <c r="D207" s="13" t="s">
        <v>2000</v>
      </c>
      <c r="E207" s="13" t="s">
        <v>0</v>
      </c>
      <c r="F207" s="13" t="s">
        <v>2001</v>
      </c>
      <c r="G207" s="13" t="s">
        <v>2002</v>
      </c>
      <c r="H207" s="13"/>
      <c r="I207" s="14"/>
      <c r="J207" s="15"/>
      <c r="K207" s="15">
        <v>1</v>
      </c>
      <c r="L207" s="15"/>
      <c r="M207" s="16">
        <f t="shared" si="14"/>
        <v>1</v>
      </c>
      <c r="N207" s="61"/>
      <c r="O207" s="56"/>
      <c r="R207" s="55"/>
      <c r="S207" s="55"/>
      <c r="T207" s="17"/>
      <c r="U207"/>
      <c r="Y207" s="14"/>
      <c r="Z207" s="15"/>
      <c r="AA207" s="15"/>
      <c r="AB207" s="15"/>
      <c r="AC207" s="82"/>
      <c r="AD207" s="95"/>
    </row>
    <row r="208" spans="1:30" s="26" customFormat="1" ht="14.25" customHeight="1" x14ac:dyDescent="0.3">
      <c r="A208" s="10">
        <v>5402</v>
      </c>
      <c r="B208" s="11" t="s">
        <v>206</v>
      </c>
      <c r="C208" s="12" t="s">
        <v>207</v>
      </c>
      <c r="D208" s="13" t="s">
        <v>204</v>
      </c>
      <c r="E208" s="13" t="s">
        <v>123</v>
      </c>
      <c r="F208" s="13" t="s">
        <v>1425</v>
      </c>
      <c r="G208" s="13" t="s">
        <v>1426</v>
      </c>
      <c r="H208" s="13"/>
      <c r="I208" s="14">
        <v>1</v>
      </c>
      <c r="J208" s="15">
        <v>0</v>
      </c>
      <c r="K208" s="15">
        <v>0</v>
      </c>
      <c r="L208" s="15">
        <v>0</v>
      </c>
      <c r="M208" s="16">
        <f t="shared" si="14"/>
        <v>1</v>
      </c>
      <c r="N208" s="61" t="s">
        <v>229</v>
      </c>
      <c r="O208" s="56"/>
      <c r="R208" s="55" t="e">
        <f>VLOOKUP(A208,'[16]Mail Stop Modified'!$A384:$K1552,10,FALSE)</f>
        <v>#N/A</v>
      </c>
      <c r="S208" s="55" t="e">
        <f>VLOOKUP(A208,'[16]Mail Stop Modified'!$A384:$K1552,11,FALSE)</f>
        <v>#N/A</v>
      </c>
      <c r="T208" s="17" t="e">
        <f t="shared" si="13"/>
        <v>#N/A</v>
      </c>
      <c r="U208" t="e">
        <f>IF(S208=#REF!,0,1)</f>
        <v>#N/A</v>
      </c>
      <c r="Y208" s="14">
        <v>1</v>
      </c>
      <c r="Z208" s="15"/>
      <c r="AA208" s="15"/>
      <c r="AB208" s="15"/>
      <c r="AC208" s="82"/>
      <c r="AD208" s="95"/>
    </row>
    <row r="209" spans="1:30" s="26" customFormat="1" ht="14.25" customHeight="1" x14ac:dyDescent="0.3">
      <c r="A209" s="10">
        <v>5403</v>
      </c>
      <c r="B209" s="11" t="s">
        <v>208</v>
      </c>
      <c r="C209" s="12" t="s">
        <v>207</v>
      </c>
      <c r="D209" s="13" t="s">
        <v>209</v>
      </c>
      <c r="E209" s="13" t="s">
        <v>123</v>
      </c>
      <c r="F209" s="12" t="s">
        <v>1162</v>
      </c>
      <c r="G209" s="12" t="s">
        <v>1163</v>
      </c>
      <c r="H209" s="13"/>
      <c r="I209" s="14">
        <v>1</v>
      </c>
      <c r="J209" s="15">
        <v>0</v>
      </c>
      <c r="K209" s="15">
        <v>0</v>
      </c>
      <c r="L209" s="15">
        <v>0</v>
      </c>
      <c r="M209" s="16">
        <f t="shared" si="14"/>
        <v>1</v>
      </c>
      <c r="N209" s="61" t="s">
        <v>229</v>
      </c>
      <c r="O209" s="56"/>
      <c r="R209" s="55" t="e">
        <f>VLOOKUP(A209,'[16]Mail Stop Modified'!$A385:$K1553,10,FALSE)</f>
        <v>#N/A</v>
      </c>
      <c r="S209" s="55" t="e">
        <f>VLOOKUP(A209,'[16]Mail Stop Modified'!$A385:$K1553,11,FALSE)</f>
        <v>#N/A</v>
      </c>
      <c r="T209" s="17" t="e">
        <f t="shared" si="13"/>
        <v>#N/A</v>
      </c>
      <c r="U209" t="e">
        <f>IF(S209=#REF!,0,1)</f>
        <v>#N/A</v>
      </c>
      <c r="Y209" s="14">
        <v>1</v>
      </c>
      <c r="Z209" s="15"/>
      <c r="AA209" s="15"/>
      <c r="AB209" s="15"/>
      <c r="AC209" s="82"/>
      <c r="AD209" s="95"/>
    </row>
    <row r="210" spans="1:30" s="26" customFormat="1" ht="41.4" customHeight="1" x14ac:dyDescent="0.3">
      <c r="A210" s="10">
        <v>5404</v>
      </c>
      <c r="B210" s="119" t="s">
        <v>1017</v>
      </c>
      <c r="C210" s="12" t="s">
        <v>1018</v>
      </c>
      <c r="D210" s="12" t="s">
        <v>210</v>
      </c>
      <c r="E210" s="12" t="s">
        <v>123</v>
      </c>
      <c r="F210" s="13" t="s">
        <v>1429</v>
      </c>
      <c r="G210" s="13" t="s">
        <v>1430</v>
      </c>
      <c r="H210" s="12"/>
      <c r="I210" s="14">
        <v>1</v>
      </c>
      <c r="J210" s="15">
        <v>0</v>
      </c>
      <c r="K210" s="15">
        <v>0</v>
      </c>
      <c r="L210" s="15">
        <v>0</v>
      </c>
      <c r="M210" s="16">
        <f t="shared" si="14"/>
        <v>1</v>
      </c>
      <c r="N210" s="61" t="s">
        <v>229</v>
      </c>
      <c r="O210" s="56"/>
      <c r="R210" s="55">
        <f>VLOOKUP(A210,'[16]Mail Stop Modified'!$A386:$K1554,10,FALSE)</f>
        <v>2</v>
      </c>
      <c r="S210" s="55" t="str">
        <f>VLOOKUP(A210,'[16]Mail Stop Modified'!$A386:$K1554,11,FALSE)</f>
        <v/>
      </c>
      <c r="T210" s="17">
        <f t="shared" si="13"/>
        <v>-1</v>
      </c>
      <c r="U210" t="e">
        <f>IF(S210=#REF!,0,1)</f>
        <v>#REF!</v>
      </c>
      <c r="Y210" s="14">
        <v>1</v>
      </c>
      <c r="Z210" s="15"/>
      <c r="AA210" s="15"/>
      <c r="AB210" s="15"/>
      <c r="AC210" s="82"/>
      <c r="AD210" s="95"/>
    </row>
    <row r="211" spans="1:30" s="26" customFormat="1" ht="27" customHeight="1" x14ac:dyDescent="0.3">
      <c r="A211" s="10">
        <v>5405</v>
      </c>
      <c r="B211" s="28" t="s">
        <v>1019</v>
      </c>
      <c r="C211" s="12" t="s">
        <v>1127</v>
      </c>
      <c r="D211" s="13" t="s">
        <v>211</v>
      </c>
      <c r="E211" s="13" t="s">
        <v>123</v>
      </c>
      <c r="F211" s="13" t="s">
        <v>1435</v>
      </c>
      <c r="G211" s="13" t="s">
        <v>1436</v>
      </c>
      <c r="H211" s="13"/>
      <c r="I211" s="14">
        <v>1</v>
      </c>
      <c r="J211" s="15">
        <v>0</v>
      </c>
      <c r="K211" s="15">
        <v>0</v>
      </c>
      <c r="L211" s="15">
        <v>0</v>
      </c>
      <c r="M211" s="16">
        <f t="shared" si="14"/>
        <v>1</v>
      </c>
      <c r="N211" s="55"/>
      <c r="O211" s="56"/>
      <c r="R211" s="55">
        <f>VLOOKUP(A211,'[16]Mail Stop Modified'!$A389:$K1557,10,FALSE)</f>
        <v>2</v>
      </c>
      <c r="S211" s="55" t="str">
        <f>VLOOKUP(A211,'[16]Mail Stop Modified'!$A389:$K1557,11,FALSE)</f>
        <v/>
      </c>
      <c r="T211" s="17">
        <f t="shared" si="13"/>
        <v>-1</v>
      </c>
      <c r="U211" t="e">
        <f>IF(S211=#REF!,0,1)</f>
        <v>#REF!</v>
      </c>
      <c r="Y211" s="14">
        <v>1</v>
      </c>
      <c r="Z211" s="15"/>
      <c r="AA211" s="15"/>
      <c r="AB211" s="15"/>
      <c r="AC211" s="82"/>
      <c r="AD211" s="95"/>
    </row>
    <row r="212" spans="1:30" s="26" customFormat="1" ht="15" customHeight="1" x14ac:dyDescent="0.3">
      <c r="A212" s="10">
        <v>5406</v>
      </c>
      <c r="B212" s="11" t="s">
        <v>212</v>
      </c>
      <c r="C212" s="12" t="s">
        <v>575</v>
      </c>
      <c r="D212" s="13" t="s">
        <v>213</v>
      </c>
      <c r="E212" s="13" t="s">
        <v>123</v>
      </c>
      <c r="F212" s="13" t="s">
        <v>1249</v>
      </c>
      <c r="G212" s="13" t="s">
        <v>1250</v>
      </c>
      <c r="H212" s="120" t="s">
        <v>1251</v>
      </c>
      <c r="I212" s="14">
        <v>1</v>
      </c>
      <c r="J212" s="15">
        <v>0</v>
      </c>
      <c r="K212" s="15">
        <v>0</v>
      </c>
      <c r="L212" s="15">
        <v>0</v>
      </c>
      <c r="M212" s="16">
        <f t="shared" si="14"/>
        <v>1</v>
      </c>
      <c r="N212" s="55"/>
      <c r="O212" s="56"/>
      <c r="R212" s="55" t="e">
        <f>VLOOKUP(A212,'[16]Mail Stop Modified'!$A392:$K1560,10,FALSE)</f>
        <v>#N/A</v>
      </c>
      <c r="S212" s="55" t="e">
        <f>VLOOKUP(A212,'[16]Mail Stop Modified'!$A392:$K1560,11,FALSE)</f>
        <v>#N/A</v>
      </c>
      <c r="T212" s="17" t="e">
        <f t="shared" si="13"/>
        <v>#N/A</v>
      </c>
      <c r="U212" t="e">
        <f>IF(S212=#REF!,0,1)</f>
        <v>#N/A</v>
      </c>
      <c r="Y212" s="14">
        <v>1</v>
      </c>
      <c r="Z212" s="15"/>
      <c r="AA212" s="15"/>
      <c r="AB212" s="15"/>
      <c r="AC212" s="82"/>
      <c r="AD212" s="95"/>
    </row>
    <row r="213" spans="1:30" s="26" customFormat="1" ht="15" customHeight="1" x14ac:dyDescent="0.3">
      <c r="A213" s="10">
        <v>5407</v>
      </c>
      <c r="B213" s="11" t="s">
        <v>214</v>
      </c>
      <c r="C213" s="12" t="s">
        <v>575</v>
      </c>
      <c r="D213" s="13" t="s">
        <v>213</v>
      </c>
      <c r="E213" s="13" t="s">
        <v>123</v>
      </c>
      <c r="F213" s="13" t="s">
        <v>1249</v>
      </c>
      <c r="G213" s="13" t="s">
        <v>1250</v>
      </c>
      <c r="H213" s="120" t="s">
        <v>1251</v>
      </c>
      <c r="I213" s="14">
        <v>1</v>
      </c>
      <c r="J213" s="15">
        <v>0</v>
      </c>
      <c r="K213" s="15">
        <v>0</v>
      </c>
      <c r="L213" s="15">
        <v>0</v>
      </c>
      <c r="M213" s="16">
        <f t="shared" si="14"/>
        <v>1</v>
      </c>
      <c r="N213" s="55"/>
      <c r="O213" s="56"/>
      <c r="R213" s="55" t="e">
        <f>VLOOKUP(A213,'[16]Mail Stop Modified'!$A393:$K1561,10,FALSE)</f>
        <v>#N/A</v>
      </c>
      <c r="S213" s="55" t="e">
        <f>VLOOKUP(A213,'[16]Mail Stop Modified'!$A393:$K1561,11,FALSE)</f>
        <v>#N/A</v>
      </c>
      <c r="T213" s="17" t="e">
        <f t="shared" si="13"/>
        <v>#N/A</v>
      </c>
      <c r="U213" t="e">
        <f>IF(S213=#REF!,0,1)</f>
        <v>#N/A</v>
      </c>
      <c r="Y213" s="14">
        <v>1</v>
      </c>
      <c r="Z213" s="15"/>
      <c r="AA213" s="15"/>
      <c r="AB213" s="15"/>
      <c r="AC213" s="82"/>
      <c r="AD213" s="95"/>
    </row>
    <row r="214" spans="1:30" s="26" customFormat="1" ht="15" customHeight="1" x14ac:dyDescent="0.3">
      <c r="A214" s="10">
        <v>5408</v>
      </c>
      <c r="B214" s="11" t="s">
        <v>215</v>
      </c>
      <c r="C214" s="12" t="s">
        <v>207</v>
      </c>
      <c r="D214" s="13" t="s">
        <v>216</v>
      </c>
      <c r="E214" s="13" t="s">
        <v>123</v>
      </c>
      <c r="F214" s="13" t="s">
        <v>1411</v>
      </c>
      <c r="G214" s="13" t="s">
        <v>1410</v>
      </c>
      <c r="H214" s="13"/>
      <c r="I214" s="14">
        <v>1</v>
      </c>
      <c r="J214" s="15">
        <v>0</v>
      </c>
      <c r="K214" s="15">
        <v>0</v>
      </c>
      <c r="L214" s="15">
        <v>0</v>
      </c>
      <c r="M214" s="16">
        <f t="shared" si="14"/>
        <v>1</v>
      </c>
      <c r="N214" s="55"/>
      <c r="O214" s="56"/>
      <c r="R214" s="55" t="e">
        <f>VLOOKUP(A214,'[16]Mail Stop Modified'!$A394:$K1562,10,FALSE)</f>
        <v>#N/A</v>
      </c>
      <c r="S214" s="55" t="e">
        <f>VLOOKUP(A214,'[16]Mail Stop Modified'!$A394:$K1562,11,FALSE)</f>
        <v>#N/A</v>
      </c>
      <c r="T214" s="17" t="e">
        <f t="shared" si="13"/>
        <v>#N/A</v>
      </c>
      <c r="U214" t="e">
        <f>IF(S214=#REF!,0,1)</f>
        <v>#N/A</v>
      </c>
      <c r="Y214" s="14">
        <v>1</v>
      </c>
      <c r="Z214" s="15"/>
      <c r="AA214" s="15"/>
      <c r="AB214" s="15"/>
      <c r="AC214" s="82"/>
      <c r="AD214" s="95"/>
    </row>
    <row r="215" spans="1:30" s="26" customFormat="1" ht="15" customHeight="1" x14ac:dyDescent="0.3">
      <c r="A215" s="10">
        <v>5409</v>
      </c>
      <c r="B215" s="11" t="s">
        <v>217</v>
      </c>
      <c r="C215" s="12" t="s">
        <v>207</v>
      </c>
      <c r="D215" s="13" t="s">
        <v>218</v>
      </c>
      <c r="E215" s="13" t="s">
        <v>123</v>
      </c>
      <c r="F215" s="13" t="s">
        <v>1412</v>
      </c>
      <c r="G215" s="13" t="s">
        <v>1413</v>
      </c>
      <c r="H215" s="13"/>
      <c r="I215" s="14">
        <v>1</v>
      </c>
      <c r="J215" s="15">
        <v>0</v>
      </c>
      <c r="K215" s="15">
        <v>0</v>
      </c>
      <c r="L215" s="15">
        <v>0</v>
      </c>
      <c r="M215" s="16">
        <f t="shared" si="14"/>
        <v>1</v>
      </c>
      <c r="N215" s="55"/>
      <c r="O215" s="56"/>
      <c r="R215" s="55" t="e">
        <f>VLOOKUP(A215,'[16]Mail Stop Modified'!$A395:$K1563,10,FALSE)</f>
        <v>#N/A</v>
      </c>
      <c r="S215" s="55" t="e">
        <f>VLOOKUP(A215,'[16]Mail Stop Modified'!$A395:$K1563,11,FALSE)</f>
        <v>#N/A</v>
      </c>
      <c r="T215" s="17" t="e">
        <f t="shared" si="13"/>
        <v>#N/A</v>
      </c>
      <c r="U215" t="e">
        <f>IF(S215=#REF!,0,1)</f>
        <v>#N/A</v>
      </c>
      <c r="Y215" s="14">
        <v>1</v>
      </c>
      <c r="Z215" s="15"/>
      <c r="AA215" s="15"/>
      <c r="AB215" s="15"/>
      <c r="AC215" s="82"/>
      <c r="AD215" s="95"/>
    </row>
    <row r="216" spans="1:30" s="26" customFormat="1" ht="15" customHeight="1" x14ac:dyDescent="0.3">
      <c r="A216" s="10">
        <v>5410</v>
      </c>
      <c r="B216" s="11" t="s">
        <v>219</v>
      </c>
      <c r="C216" s="12" t="s">
        <v>576</v>
      </c>
      <c r="D216" s="13" t="s">
        <v>112</v>
      </c>
      <c r="E216" s="13" t="s">
        <v>123</v>
      </c>
      <c r="F216" s="13" t="s">
        <v>1785</v>
      </c>
      <c r="G216" s="13" t="s">
        <v>1786</v>
      </c>
      <c r="H216" s="13"/>
      <c r="I216" s="14">
        <v>1</v>
      </c>
      <c r="J216" s="15">
        <v>0</v>
      </c>
      <c r="K216" s="15">
        <v>0</v>
      </c>
      <c r="L216" s="15">
        <v>0</v>
      </c>
      <c r="M216" s="16">
        <f t="shared" si="14"/>
        <v>1</v>
      </c>
      <c r="N216" s="55"/>
      <c r="O216" s="56"/>
      <c r="R216" s="55" t="e">
        <f>VLOOKUP(A216,'[16]Mail Stop Modified'!$A396:$K1564,10,FALSE)</f>
        <v>#N/A</v>
      </c>
      <c r="S216" s="55" t="e">
        <f>VLOOKUP(A216,'[16]Mail Stop Modified'!$A396:$K1564,11,FALSE)</f>
        <v>#N/A</v>
      </c>
      <c r="T216" s="17" t="e">
        <f t="shared" si="13"/>
        <v>#N/A</v>
      </c>
      <c r="U216" t="e">
        <f>IF(S216=#REF!,0,1)</f>
        <v>#N/A</v>
      </c>
      <c r="Y216" s="14">
        <v>1</v>
      </c>
      <c r="Z216" s="15"/>
      <c r="AA216" s="15"/>
      <c r="AB216" s="15"/>
      <c r="AC216" s="82"/>
      <c r="AD216" s="95"/>
    </row>
    <row r="217" spans="1:30" s="26" customFormat="1" ht="15" customHeight="1" x14ac:dyDescent="0.3">
      <c r="A217" s="10">
        <v>5411</v>
      </c>
      <c r="B217" s="11" t="s">
        <v>220</v>
      </c>
      <c r="C217" s="12" t="s">
        <v>1018</v>
      </c>
      <c r="D217" s="13" t="s">
        <v>222</v>
      </c>
      <c r="E217" s="13" t="s">
        <v>123</v>
      </c>
      <c r="F217" s="13" t="s">
        <v>1429</v>
      </c>
      <c r="G217" s="13" t="s">
        <v>1430</v>
      </c>
      <c r="H217" s="13"/>
      <c r="I217" s="14">
        <v>1</v>
      </c>
      <c r="J217" s="15">
        <v>0</v>
      </c>
      <c r="K217" s="15">
        <v>0</v>
      </c>
      <c r="L217" s="15">
        <v>0</v>
      </c>
      <c r="M217" s="16">
        <f t="shared" si="14"/>
        <v>1</v>
      </c>
      <c r="N217" s="55"/>
      <c r="O217" s="56"/>
      <c r="R217" s="55" t="e">
        <f>VLOOKUP(A217,'[16]Mail Stop Modified'!$A397:$K1565,10,FALSE)</f>
        <v>#N/A</v>
      </c>
      <c r="S217" s="55" t="e">
        <f>VLOOKUP(A217,'[16]Mail Stop Modified'!$A397:$K1565,11,FALSE)</f>
        <v>#N/A</v>
      </c>
      <c r="T217" s="17" t="e">
        <f t="shared" si="13"/>
        <v>#N/A</v>
      </c>
      <c r="U217" t="e">
        <f>IF(S217=#REF!,0,1)</f>
        <v>#N/A</v>
      </c>
      <c r="Y217" s="14">
        <v>1</v>
      </c>
      <c r="Z217" s="15"/>
      <c r="AA217" s="15"/>
      <c r="AB217" s="15"/>
      <c r="AC217" s="82"/>
      <c r="AD217" s="95"/>
    </row>
    <row r="218" spans="1:30" s="26" customFormat="1" ht="15" customHeight="1" x14ac:dyDescent="0.3">
      <c r="A218" s="10">
        <v>5412</v>
      </c>
      <c r="B218" s="11" t="s">
        <v>223</v>
      </c>
      <c r="C218" s="12" t="s">
        <v>1018</v>
      </c>
      <c r="D218" s="13" t="s">
        <v>224</v>
      </c>
      <c r="E218" s="13" t="s">
        <v>123</v>
      </c>
      <c r="F218" s="13" t="s">
        <v>1427</v>
      </c>
      <c r="G218" s="13" t="s">
        <v>1428</v>
      </c>
      <c r="H218" s="13"/>
      <c r="I218" s="14">
        <v>1</v>
      </c>
      <c r="J218" s="15">
        <v>0</v>
      </c>
      <c r="K218" s="15">
        <v>0</v>
      </c>
      <c r="L218" s="15">
        <v>0</v>
      </c>
      <c r="M218" s="16">
        <f t="shared" si="14"/>
        <v>1</v>
      </c>
      <c r="N218" s="55"/>
      <c r="O218" s="56"/>
      <c r="R218" s="55" t="e">
        <f>VLOOKUP(A218,'[16]Mail Stop Modified'!$A398:$K1566,10,FALSE)</f>
        <v>#N/A</v>
      </c>
      <c r="S218" s="55" t="e">
        <f>VLOOKUP(A218,'[16]Mail Stop Modified'!$A398:$K1566,11,FALSE)</f>
        <v>#N/A</v>
      </c>
      <c r="T218" s="17" t="e">
        <f t="shared" si="13"/>
        <v>#N/A</v>
      </c>
      <c r="U218" t="e">
        <f>IF(S218=#REF!,0,1)</f>
        <v>#N/A</v>
      </c>
      <c r="Y218" s="14">
        <v>1</v>
      </c>
      <c r="Z218" s="15"/>
      <c r="AA218" s="15"/>
      <c r="AB218" s="15"/>
      <c r="AC218" s="82"/>
      <c r="AD218" s="95"/>
    </row>
    <row r="219" spans="1:30" s="26" customFormat="1" ht="31.5" customHeight="1" x14ac:dyDescent="0.3">
      <c r="A219" s="10">
        <v>5413</v>
      </c>
      <c r="B219" s="27" t="s">
        <v>178</v>
      </c>
      <c r="C219" s="12" t="s">
        <v>207</v>
      </c>
      <c r="D219" s="12" t="s">
        <v>218</v>
      </c>
      <c r="E219" s="12" t="s">
        <v>123</v>
      </c>
      <c r="F219" s="12" t="s">
        <v>1162</v>
      </c>
      <c r="G219" s="12" t="s">
        <v>1163</v>
      </c>
      <c r="H219" s="12"/>
      <c r="I219" s="14">
        <v>1</v>
      </c>
      <c r="J219" s="15">
        <v>0</v>
      </c>
      <c r="K219" s="15">
        <v>0</v>
      </c>
      <c r="L219" s="15">
        <v>0</v>
      </c>
      <c r="M219" s="16">
        <f t="shared" si="14"/>
        <v>1</v>
      </c>
      <c r="N219" s="117" t="s">
        <v>1094</v>
      </c>
      <c r="O219" s="56"/>
      <c r="R219" s="55" t="e">
        <f>VLOOKUP(A219,'[16]Mail Stop Modified'!$A399:$K1567,10,FALSE)</f>
        <v>#N/A</v>
      </c>
      <c r="S219" s="55" t="e">
        <f>VLOOKUP(A219,'[16]Mail Stop Modified'!$A399:$K1567,11,FALSE)</f>
        <v>#N/A</v>
      </c>
      <c r="T219" s="17" t="e">
        <f t="shared" si="13"/>
        <v>#N/A</v>
      </c>
      <c r="U219" t="e">
        <f>IF(S219=#REF!,0,1)</f>
        <v>#N/A</v>
      </c>
      <c r="Y219" s="14">
        <v>1</v>
      </c>
      <c r="Z219" s="15"/>
      <c r="AA219" s="15"/>
      <c r="AB219" s="15"/>
      <c r="AC219" s="82"/>
      <c r="AD219" s="95"/>
    </row>
    <row r="220" spans="1:30" s="26" customFormat="1" ht="15" customHeight="1" x14ac:dyDescent="0.3">
      <c r="A220" s="10">
        <v>5414</v>
      </c>
      <c r="B220" s="11" t="s">
        <v>226</v>
      </c>
      <c r="C220" s="12" t="s">
        <v>207</v>
      </c>
      <c r="D220" s="13" t="s">
        <v>227</v>
      </c>
      <c r="E220" s="13" t="s">
        <v>123</v>
      </c>
      <c r="F220" s="13" t="s">
        <v>1415</v>
      </c>
      <c r="G220" s="13" t="s">
        <v>1416</v>
      </c>
      <c r="H220" s="13"/>
      <c r="I220" s="14">
        <v>1</v>
      </c>
      <c r="J220" s="15">
        <v>0</v>
      </c>
      <c r="K220" s="15">
        <v>0</v>
      </c>
      <c r="L220" s="15">
        <v>0</v>
      </c>
      <c r="M220" s="16">
        <f t="shared" si="14"/>
        <v>1</v>
      </c>
      <c r="N220" s="55"/>
      <c r="O220" s="56"/>
      <c r="R220" s="55" t="e">
        <f>VLOOKUP(A220,'[16]Mail Stop Modified'!$A400:$K1568,10,FALSE)</f>
        <v>#N/A</v>
      </c>
      <c r="S220" s="55" t="e">
        <f>VLOOKUP(A220,'[16]Mail Stop Modified'!$A400:$K1568,11,FALSE)</f>
        <v>#N/A</v>
      </c>
      <c r="T220" s="17" t="e">
        <f t="shared" si="13"/>
        <v>#N/A</v>
      </c>
      <c r="U220" t="e">
        <f>IF(S220=#REF!,0,1)</f>
        <v>#N/A</v>
      </c>
      <c r="Y220" s="14">
        <v>1</v>
      </c>
      <c r="Z220" s="15"/>
      <c r="AA220" s="15"/>
      <c r="AB220" s="15"/>
      <c r="AC220" s="82"/>
      <c r="AD220" s="95"/>
    </row>
    <row r="221" spans="1:30" s="26" customFormat="1" ht="15" customHeight="1" x14ac:dyDescent="0.3">
      <c r="A221" s="10">
        <v>5415</v>
      </c>
      <c r="B221" s="11" t="s">
        <v>1020</v>
      </c>
      <c r="C221" s="12" t="s">
        <v>1018</v>
      </c>
      <c r="D221" s="13" t="s">
        <v>1021</v>
      </c>
      <c r="E221" s="13" t="s">
        <v>123</v>
      </c>
      <c r="F221" s="13" t="s">
        <v>1429</v>
      </c>
      <c r="G221" s="13" t="s">
        <v>1430</v>
      </c>
      <c r="H221" s="13"/>
      <c r="I221" s="14">
        <v>1</v>
      </c>
      <c r="J221" s="15"/>
      <c r="K221" s="15"/>
      <c r="L221" s="15"/>
      <c r="M221" s="16">
        <f t="shared" ref="M221:M252" si="15">SUM(I221:L221)</f>
        <v>1</v>
      </c>
      <c r="N221" s="55"/>
      <c r="O221" s="56"/>
      <c r="R221" s="55"/>
      <c r="S221" s="55"/>
      <c r="T221" s="17"/>
      <c r="U221"/>
      <c r="Y221" s="14">
        <v>1</v>
      </c>
      <c r="Z221" s="15"/>
      <c r="AA221" s="15"/>
      <c r="AB221" s="15"/>
      <c r="AC221" s="82"/>
      <c r="AD221" s="95"/>
    </row>
    <row r="222" spans="1:30" s="26" customFormat="1" ht="15" customHeight="1" x14ac:dyDescent="0.3">
      <c r="A222" s="10">
        <v>5416</v>
      </c>
      <c r="B222" s="11" t="s">
        <v>1503</v>
      </c>
      <c r="C222" s="12" t="s">
        <v>1504</v>
      </c>
      <c r="D222" s="13" t="s">
        <v>1505</v>
      </c>
      <c r="E222" s="13"/>
      <c r="F222" s="13" t="s">
        <v>1506</v>
      </c>
      <c r="G222" s="13" t="s">
        <v>1507</v>
      </c>
      <c r="H222" s="13"/>
      <c r="I222" s="14">
        <v>1</v>
      </c>
      <c r="J222" s="15"/>
      <c r="K222" s="15"/>
      <c r="L222" s="15"/>
      <c r="M222" s="16">
        <f t="shared" si="15"/>
        <v>1</v>
      </c>
      <c r="N222" s="55"/>
      <c r="O222" s="56"/>
      <c r="R222" s="55"/>
      <c r="S222" s="55"/>
      <c r="T222" s="17"/>
      <c r="U222"/>
      <c r="Y222" s="14"/>
      <c r="Z222" s="15"/>
      <c r="AA222" s="15"/>
      <c r="AB222" s="15"/>
      <c r="AC222" s="82"/>
      <c r="AD222" s="95"/>
    </row>
    <row r="223" spans="1:30" s="26" customFormat="1" ht="15" customHeight="1" x14ac:dyDescent="0.3">
      <c r="A223" s="10">
        <v>5417</v>
      </c>
      <c r="B223" s="11" t="s">
        <v>284</v>
      </c>
      <c r="C223" s="12" t="s">
        <v>207</v>
      </c>
      <c r="D223" s="13" t="s">
        <v>1022</v>
      </c>
      <c r="E223" s="13" t="s">
        <v>123</v>
      </c>
      <c r="F223" s="13" t="s">
        <v>1425</v>
      </c>
      <c r="G223" s="13" t="s">
        <v>1426</v>
      </c>
      <c r="H223" s="13"/>
      <c r="I223" s="14">
        <v>1</v>
      </c>
      <c r="J223" s="15"/>
      <c r="K223" s="15"/>
      <c r="L223" s="15"/>
      <c r="M223" s="16">
        <f t="shared" si="15"/>
        <v>1</v>
      </c>
      <c r="N223" s="55"/>
      <c r="O223" s="56"/>
      <c r="R223" s="55" t="e">
        <f>VLOOKUP(A223,'[16]Mail Stop Modified'!$A401:$K1569,10,FALSE)</f>
        <v>#N/A</v>
      </c>
      <c r="S223" s="55" t="e">
        <f>VLOOKUP(A223,'[16]Mail Stop Modified'!$A401:$K1569,11,FALSE)</f>
        <v>#N/A</v>
      </c>
      <c r="T223" s="17" t="e">
        <f>M223-R223</f>
        <v>#N/A</v>
      </c>
      <c r="U223" t="e">
        <f>IF(S223=#REF!,0,1)</f>
        <v>#N/A</v>
      </c>
      <c r="Y223" s="14">
        <v>1</v>
      </c>
      <c r="Z223" s="15"/>
      <c r="AA223" s="15"/>
      <c r="AB223" s="15"/>
      <c r="AC223" s="82"/>
      <c r="AD223" s="95"/>
    </row>
    <row r="224" spans="1:30" s="26" customFormat="1" ht="28.5" customHeight="1" x14ac:dyDescent="0.3">
      <c r="A224" s="10">
        <v>5418</v>
      </c>
      <c r="B224" s="27" t="s">
        <v>860</v>
      </c>
      <c r="C224" s="12" t="s">
        <v>207</v>
      </c>
      <c r="D224" s="12" t="s">
        <v>861</v>
      </c>
      <c r="E224" s="12" t="s">
        <v>123</v>
      </c>
      <c r="F224" s="12" t="s">
        <v>1158</v>
      </c>
      <c r="G224" s="12" t="s">
        <v>1164</v>
      </c>
      <c r="H224" s="12"/>
      <c r="I224" s="14">
        <v>1</v>
      </c>
      <c r="J224" s="15"/>
      <c r="K224" s="15"/>
      <c r="L224" s="15"/>
      <c r="M224" s="16">
        <f t="shared" si="15"/>
        <v>1</v>
      </c>
      <c r="N224" s="117" t="s">
        <v>1097</v>
      </c>
      <c r="O224" s="56"/>
      <c r="R224" s="55"/>
      <c r="S224" s="55"/>
      <c r="T224" s="17"/>
      <c r="U224"/>
      <c r="Y224" s="14">
        <v>1</v>
      </c>
      <c r="Z224" s="15"/>
      <c r="AA224" s="15"/>
      <c r="AB224" s="15"/>
      <c r="AC224" s="82"/>
      <c r="AD224" s="95"/>
    </row>
    <row r="225" spans="1:30" s="26" customFormat="1" ht="28.5" customHeight="1" x14ac:dyDescent="0.3">
      <c r="A225" s="10">
        <v>5420</v>
      </c>
      <c r="B225" s="27" t="s">
        <v>1143</v>
      </c>
      <c r="C225" s="12" t="s">
        <v>264</v>
      </c>
      <c r="D225" s="12" t="s">
        <v>1169</v>
      </c>
      <c r="E225" s="12" t="s">
        <v>0</v>
      </c>
      <c r="F225" s="12" t="s">
        <v>1414</v>
      </c>
      <c r="G225" s="12"/>
      <c r="H225" s="12"/>
      <c r="I225" s="14"/>
      <c r="J225" s="15"/>
      <c r="K225" s="15">
        <v>1</v>
      </c>
      <c r="L225" s="15"/>
      <c r="M225" s="16">
        <f t="shared" si="15"/>
        <v>1</v>
      </c>
      <c r="N225" s="117"/>
      <c r="O225" s="56"/>
      <c r="R225" s="55"/>
      <c r="S225" s="55"/>
      <c r="T225" s="17"/>
      <c r="U225"/>
      <c r="Y225" s="14"/>
      <c r="Z225" s="15"/>
      <c r="AA225" s="15"/>
      <c r="AB225" s="15"/>
      <c r="AC225" s="82"/>
      <c r="AD225" s="95"/>
    </row>
    <row r="226" spans="1:30" s="26" customFormat="1" ht="48.6" customHeight="1" x14ac:dyDescent="0.3">
      <c r="A226" s="10">
        <v>5421</v>
      </c>
      <c r="B226" s="119" t="s">
        <v>1023</v>
      </c>
      <c r="C226" s="12" t="s">
        <v>221</v>
      </c>
      <c r="D226" s="12" t="s">
        <v>228</v>
      </c>
      <c r="E226" s="12" t="s">
        <v>123</v>
      </c>
      <c r="F226" s="12" t="s">
        <v>1423</v>
      </c>
      <c r="G226" s="12" t="s">
        <v>1424</v>
      </c>
      <c r="H226" s="12"/>
      <c r="I226" s="14">
        <v>1</v>
      </c>
      <c r="J226" s="15">
        <v>0</v>
      </c>
      <c r="K226" s="15">
        <v>0</v>
      </c>
      <c r="L226" s="15">
        <v>0</v>
      </c>
      <c r="M226" s="16">
        <f t="shared" si="15"/>
        <v>1</v>
      </c>
      <c r="N226" s="55"/>
      <c r="O226" s="56"/>
      <c r="R226" s="55" t="e">
        <f>VLOOKUP(A226,'[16]Mail Stop Modified'!$A404:$K1572,10,FALSE)</f>
        <v>#N/A</v>
      </c>
      <c r="S226" s="55" t="e">
        <f>VLOOKUP(A226,'[16]Mail Stop Modified'!$A404:$K1572,11,FALSE)</f>
        <v>#N/A</v>
      </c>
      <c r="T226" s="17" t="e">
        <f>M226-R226</f>
        <v>#N/A</v>
      </c>
      <c r="U226" t="e">
        <f>IF(S226=#REF!,0,1)</f>
        <v>#N/A</v>
      </c>
      <c r="Y226" s="14">
        <v>1</v>
      </c>
      <c r="Z226" s="15"/>
      <c r="AA226" s="15"/>
      <c r="AB226" s="15"/>
      <c r="AC226" s="82"/>
      <c r="AD226" s="95"/>
    </row>
    <row r="227" spans="1:30" s="26" customFormat="1" ht="15" customHeight="1" x14ac:dyDescent="0.3">
      <c r="A227" s="10">
        <v>5422</v>
      </c>
      <c r="B227" s="11" t="s">
        <v>862</v>
      </c>
      <c r="C227" s="12" t="s">
        <v>207</v>
      </c>
      <c r="D227" s="13" t="s">
        <v>863</v>
      </c>
      <c r="E227" s="13" t="s">
        <v>123</v>
      </c>
      <c r="F227" s="13" t="s">
        <v>1417</v>
      </c>
      <c r="G227" s="13"/>
      <c r="H227" s="120" t="s">
        <v>1418</v>
      </c>
      <c r="I227" s="14">
        <v>1</v>
      </c>
      <c r="J227" s="15"/>
      <c r="K227" s="15"/>
      <c r="L227" s="15"/>
      <c r="M227" s="16">
        <f t="shared" si="15"/>
        <v>1</v>
      </c>
      <c r="N227" s="55"/>
      <c r="O227" s="56"/>
      <c r="R227" s="55"/>
      <c r="S227" s="55"/>
      <c r="T227" s="17"/>
      <c r="U227"/>
      <c r="Y227" s="14">
        <v>1</v>
      </c>
      <c r="Z227" s="15"/>
      <c r="AA227" s="15"/>
      <c r="AB227" s="15"/>
      <c r="AC227" s="82"/>
      <c r="AD227" s="95"/>
    </row>
    <row r="228" spans="1:30" s="26" customFormat="1" ht="27" customHeight="1" x14ac:dyDescent="0.3">
      <c r="A228" s="10">
        <v>5423</v>
      </c>
      <c r="B228" s="27" t="s">
        <v>1112</v>
      </c>
      <c r="C228" s="12" t="s">
        <v>264</v>
      </c>
      <c r="D228" s="12" t="s">
        <v>1113</v>
      </c>
      <c r="E228" s="12" t="s">
        <v>0</v>
      </c>
      <c r="F228" s="12" t="s">
        <v>1578</v>
      </c>
      <c r="G228" s="12" t="s">
        <v>1165</v>
      </c>
      <c r="H228" s="12"/>
      <c r="I228" s="14"/>
      <c r="J228" s="15"/>
      <c r="K228" s="15">
        <v>1</v>
      </c>
      <c r="L228" s="15"/>
      <c r="M228" s="16">
        <f t="shared" si="15"/>
        <v>1</v>
      </c>
      <c r="N228" s="117" t="s">
        <v>1114</v>
      </c>
      <c r="O228" s="56"/>
      <c r="R228" s="55"/>
      <c r="S228" s="55"/>
      <c r="T228" s="17"/>
      <c r="U228"/>
      <c r="Y228" s="14">
        <v>1</v>
      </c>
      <c r="Z228" s="15"/>
      <c r="AA228" s="15"/>
      <c r="AB228" s="15"/>
      <c r="AC228" s="82"/>
      <c r="AD228" s="95"/>
    </row>
    <row r="229" spans="1:30" s="26" customFormat="1" ht="15" customHeight="1" x14ac:dyDescent="0.3">
      <c r="A229" s="10">
        <v>5424</v>
      </c>
      <c r="B229" s="11" t="s">
        <v>1024</v>
      </c>
      <c r="C229" s="12" t="s">
        <v>264</v>
      </c>
      <c r="D229" s="13" t="s">
        <v>1025</v>
      </c>
      <c r="E229" s="13" t="s">
        <v>0</v>
      </c>
      <c r="F229" s="12" t="s">
        <v>1576</v>
      </c>
      <c r="G229" s="13" t="s">
        <v>1577</v>
      </c>
      <c r="H229" s="13"/>
      <c r="I229" s="14"/>
      <c r="J229" s="15"/>
      <c r="K229" s="15">
        <v>1</v>
      </c>
      <c r="L229" s="15"/>
      <c r="M229" s="16">
        <f t="shared" si="15"/>
        <v>1</v>
      </c>
      <c r="N229" s="55"/>
      <c r="O229" s="56"/>
      <c r="R229" s="55"/>
      <c r="S229" s="55"/>
      <c r="T229" s="17"/>
      <c r="U229"/>
      <c r="Y229" s="14"/>
      <c r="Z229" s="15">
        <v>1</v>
      </c>
      <c r="AA229" s="15"/>
      <c r="AB229" s="15"/>
      <c r="AC229" s="82"/>
      <c r="AD229" s="95"/>
    </row>
    <row r="230" spans="1:30" s="26" customFormat="1" ht="15" customHeight="1" x14ac:dyDescent="0.3">
      <c r="A230" s="10">
        <v>5425</v>
      </c>
      <c r="B230" s="11" t="s">
        <v>978</v>
      </c>
      <c r="C230" s="12" t="s">
        <v>264</v>
      </c>
      <c r="D230" s="13" t="s">
        <v>979</v>
      </c>
      <c r="E230" s="13" t="s">
        <v>0</v>
      </c>
      <c r="F230" s="12" t="s">
        <v>1578</v>
      </c>
      <c r="G230" s="12" t="s">
        <v>1165</v>
      </c>
      <c r="H230" s="13"/>
      <c r="I230" s="14"/>
      <c r="J230" s="15">
        <v>0</v>
      </c>
      <c r="K230" s="15">
        <v>1</v>
      </c>
      <c r="L230" s="15">
        <v>0</v>
      </c>
      <c r="M230" s="16">
        <f t="shared" si="15"/>
        <v>1</v>
      </c>
      <c r="N230" s="55"/>
      <c r="O230" s="56"/>
      <c r="R230" s="55"/>
      <c r="S230" s="55"/>
      <c r="T230" s="17"/>
      <c r="U230"/>
      <c r="Y230" s="14"/>
      <c r="Z230" s="15">
        <v>1</v>
      </c>
      <c r="AA230" s="15"/>
      <c r="AB230" s="15"/>
      <c r="AC230" s="82"/>
      <c r="AD230" s="95"/>
    </row>
    <row r="231" spans="1:30" s="26" customFormat="1" ht="15" customHeight="1" x14ac:dyDescent="0.3">
      <c r="A231" s="10">
        <v>5426</v>
      </c>
      <c r="B231" s="11" t="s">
        <v>864</v>
      </c>
      <c r="C231" s="12" t="s">
        <v>262</v>
      </c>
      <c r="D231" s="13" t="s">
        <v>865</v>
      </c>
      <c r="E231" s="13" t="s">
        <v>123</v>
      </c>
      <c r="F231" s="13" t="s">
        <v>1595</v>
      </c>
      <c r="G231" s="13" t="s">
        <v>1596</v>
      </c>
      <c r="H231" s="13"/>
      <c r="I231" s="14"/>
      <c r="J231" s="15">
        <v>1</v>
      </c>
      <c r="K231" s="15"/>
      <c r="L231" s="15"/>
      <c r="M231" s="16">
        <f t="shared" si="15"/>
        <v>1</v>
      </c>
      <c r="N231" s="55"/>
      <c r="O231" s="56"/>
      <c r="R231" s="55"/>
      <c r="S231" s="55"/>
      <c r="T231" s="17"/>
      <c r="U231"/>
      <c r="Y231" s="14">
        <v>1</v>
      </c>
      <c r="Z231" s="15"/>
      <c r="AA231" s="15"/>
      <c r="AB231" s="15"/>
      <c r="AC231" s="82"/>
      <c r="AD231" s="95"/>
    </row>
    <row r="232" spans="1:30" s="26" customFormat="1" ht="15" customHeight="1" x14ac:dyDescent="0.3">
      <c r="A232" s="10">
        <v>5427</v>
      </c>
      <c r="B232" s="11" t="s">
        <v>1026</v>
      </c>
      <c r="C232" s="12" t="s">
        <v>1128</v>
      </c>
      <c r="D232" s="13" t="s">
        <v>866</v>
      </c>
      <c r="E232" s="13" t="s">
        <v>2008</v>
      </c>
      <c r="F232" s="13" t="s">
        <v>1361</v>
      </c>
      <c r="G232" s="13" t="s">
        <v>1362</v>
      </c>
      <c r="H232" s="13"/>
      <c r="I232" s="14"/>
      <c r="J232" s="15">
        <v>1</v>
      </c>
      <c r="K232" s="15"/>
      <c r="L232" s="15"/>
      <c r="M232" s="16">
        <f t="shared" si="15"/>
        <v>1</v>
      </c>
      <c r="N232" s="55"/>
      <c r="O232" s="56"/>
      <c r="R232" s="55" t="e">
        <f>VLOOKUP(A232,'[16]Mail Stop Modified'!$A406:$K1574,10,FALSE)</f>
        <v>#N/A</v>
      </c>
      <c r="S232" s="55" t="e">
        <f>VLOOKUP(A232,'[16]Mail Stop Modified'!$A406:$K1574,11,FALSE)</f>
        <v>#N/A</v>
      </c>
      <c r="T232" s="17" t="e">
        <f t="shared" ref="T232:T240" si="16">M232-R232</f>
        <v>#N/A</v>
      </c>
      <c r="U232" t="e">
        <f>IF(S232=#REF!,0,1)</f>
        <v>#N/A</v>
      </c>
      <c r="Y232" s="14"/>
      <c r="Z232" s="15"/>
      <c r="AA232" s="15"/>
      <c r="AB232" s="15">
        <v>1</v>
      </c>
      <c r="AC232" s="82"/>
      <c r="AD232" s="95"/>
    </row>
    <row r="233" spans="1:30" s="26" customFormat="1" ht="15" customHeight="1" x14ac:dyDescent="0.3">
      <c r="A233" s="10">
        <v>5428</v>
      </c>
      <c r="B233" s="11" t="s">
        <v>1027</v>
      </c>
      <c r="C233" s="12" t="s">
        <v>1128</v>
      </c>
      <c r="D233" s="13" t="s">
        <v>867</v>
      </c>
      <c r="E233" s="13" t="s">
        <v>2008</v>
      </c>
      <c r="F233" s="13" t="s">
        <v>1361</v>
      </c>
      <c r="G233" s="13" t="s">
        <v>1362</v>
      </c>
      <c r="H233" s="13"/>
      <c r="I233" s="14"/>
      <c r="J233" s="15">
        <v>1</v>
      </c>
      <c r="K233" s="15"/>
      <c r="L233" s="15"/>
      <c r="M233" s="16">
        <f t="shared" si="15"/>
        <v>1</v>
      </c>
      <c r="N233" s="55"/>
      <c r="O233" s="56"/>
      <c r="R233" s="55" t="e">
        <f>VLOOKUP(A233,'[16]Mail Stop Modified'!$A407:$K1575,10,FALSE)</f>
        <v>#N/A</v>
      </c>
      <c r="S233" s="55" t="e">
        <f>VLOOKUP(A233,'[16]Mail Stop Modified'!$A407:$K1575,11,FALSE)</f>
        <v>#N/A</v>
      </c>
      <c r="T233" s="17" t="e">
        <f t="shared" si="16"/>
        <v>#N/A</v>
      </c>
      <c r="U233" t="e">
        <f>IF(S233=#REF!,0,1)</f>
        <v>#N/A</v>
      </c>
      <c r="Y233" s="14"/>
      <c r="Z233" s="15"/>
      <c r="AA233" s="15"/>
      <c r="AB233" s="15">
        <v>1</v>
      </c>
      <c r="AC233" s="82"/>
      <c r="AD233" s="95"/>
    </row>
    <row r="234" spans="1:30" s="26" customFormat="1" ht="15" customHeight="1" x14ac:dyDescent="0.3">
      <c r="A234" s="10">
        <v>5429</v>
      </c>
      <c r="B234" s="11" t="s">
        <v>646</v>
      </c>
      <c r="C234" s="12" t="s">
        <v>1128</v>
      </c>
      <c r="D234" s="13" t="s">
        <v>868</v>
      </c>
      <c r="E234" s="13" t="s">
        <v>2008</v>
      </c>
      <c r="F234" s="13" t="s">
        <v>1363</v>
      </c>
      <c r="G234" s="13" t="s">
        <v>1364</v>
      </c>
      <c r="H234" s="13"/>
      <c r="I234" s="14"/>
      <c r="J234" s="15">
        <v>1</v>
      </c>
      <c r="K234" s="15"/>
      <c r="L234" s="15"/>
      <c r="M234" s="16">
        <f t="shared" si="15"/>
        <v>1</v>
      </c>
      <c r="N234" s="55"/>
      <c r="O234" s="56"/>
      <c r="R234" s="55" t="e">
        <f>VLOOKUP(A234,'[16]Mail Stop Modified'!$A408:$K1576,10,FALSE)</f>
        <v>#N/A</v>
      </c>
      <c r="S234" s="55" t="e">
        <f>VLOOKUP(A234,'[16]Mail Stop Modified'!$A408:$K1576,11,FALSE)</f>
        <v>#N/A</v>
      </c>
      <c r="T234" s="17" t="e">
        <f t="shared" si="16"/>
        <v>#N/A</v>
      </c>
      <c r="U234" t="e">
        <f>IF(S234=#REF!,0,1)</f>
        <v>#N/A</v>
      </c>
      <c r="Y234" s="14"/>
      <c r="Z234" s="15"/>
      <c r="AA234" s="15"/>
      <c r="AB234" s="15">
        <v>1</v>
      </c>
      <c r="AC234" s="82"/>
      <c r="AD234" s="95"/>
    </row>
    <row r="235" spans="1:30" s="26" customFormat="1" ht="15" customHeight="1" x14ac:dyDescent="0.3">
      <c r="A235" s="10">
        <v>5430</v>
      </c>
      <c r="B235" s="11" t="s">
        <v>302</v>
      </c>
      <c r="C235" s="12" t="s">
        <v>1128</v>
      </c>
      <c r="D235" s="13" t="s">
        <v>869</v>
      </c>
      <c r="E235" s="13" t="s">
        <v>2008</v>
      </c>
      <c r="F235" s="13" t="s">
        <v>1363</v>
      </c>
      <c r="G235" s="13" t="s">
        <v>1364</v>
      </c>
      <c r="H235" s="13"/>
      <c r="I235" s="14"/>
      <c r="J235" s="15">
        <v>1</v>
      </c>
      <c r="K235" s="15"/>
      <c r="L235" s="15"/>
      <c r="M235" s="16">
        <f t="shared" si="15"/>
        <v>1</v>
      </c>
      <c r="N235" s="55"/>
      <c r="O235" s="56"/>
      <c r="R235" s="55" t="e">
        <f>VLOOKUP(A235,'[16]Mail Stop Modified'!$A409:$K1577,10,FALSE)</f>
        <v>#N/A</v>
      </c>
      <c r="S235" s="55" t="e">
        <f>VLOOKUP(A235,'[16]Mail Stop Modified'!$A409:$K1577,11,FALSE)</f>
        <v>#N/A</v>
      </c>
      <c r="T235" s="17" t="e">
        <f t="shared" si="16"/>
        <v>#N/A</v>
      </c>
      <c r="U235" t="e">
        <f>IF(S235=#REF!,0,1)</f>
        <v>#N/A</v>
      </c>
      <c r="Y235" s="14"/>
      <c r="Z235" s="15"/>
      <c r="AA235" s="15"/>
      <c r="AB235" s="15">
        <v>1</v>
      </c>
      <c r="AC235" s="82"/>
      <c r="AD235" s="95"/>
    </row>
    <row r="236" spans="1:30" s="26" customFormat="1" ht="15" customHeight="1" x14ac:dyDescent="0.3">
      <c r="A236" s="10">
        <v>5431</v>
      </c>
      <c r="B236" s="11" t="s">
        <v>647</v>
      </c>
      <c r="C236" s="12" t="s">
        <v>1128</v>
      </c>
      <c r="D236" s="13" t="s">
        <v>870</v>
      </c>
      <c r="E236" s="13" t="s">
        <v>2008</v>
      </c>
      <c r="F236" s="13" t="s">
        <v>1369</v>
      </c>
      <c r="G236" s="13" t="s">
        <v>1370</v>
      </c>
      <c r="H236" s="13"/>
      <c r="I236" s="14"/>
      <c r="J236" s="15">
        <v>1</v>
      </c>
      <c r="K236" s="15"/>
      <c r="L236" s="15"/>
      <c r="M236" s="16">
        <f t="shared" si="15"/>
        <v>1</v>
      </c>
      <c r="N236" s="55"/>
      <c r="O236" s="56"/>
      <c r="R236" s="55" t="e">
        <f>VLOOKUP(A236,'[16]Mail Stop Modified'!$A410:$K1578,10,FALSE)</f>
        <v>#N/A</v>
      </c>
      <c r="S236" s="55" t="e">
        <f>VLOOKUP(A236,'[16]Mail Stop Modified'!$A410:$K1578,11,FALSE)</f>
        <v>#N/A</v>
      </c>
      <c r="T236" s="17" t="e">
        <f t="shared" si="16"/>
        <v>#N/A</v>
      </c>
      <c r="U236" t="e">
        <f>IF(S236=#REF!,0,1)</f>
        <v>#N/A</v>
      </c>
      <c r="Y236" s="14"/>
      <c r="Z236" s="15"/>
      <c r="AA236" s="15"/>
      <c r="AB236" s="15">
        <v>1</v>
      </c>
      <c r="AC236" s="82"/>
      <c r="AD236" s="95"/>
    </row>
    <row r="237" spans="1:30" s="26" customFormat="1" ht="15" customHeight="1" x14ac:dyDescent="0.3">
      <c r="A237" s="10">
        <v>5432</v>
      </c>
      <c r="B237" s="11" t="s">
        <v>648</v>
      </c>
      <c r="C237" s="12" t="s">
        <v>1128</v>
      </c>
      <c r="D237" s="13" t="s">
        <v>871</v>
      </c>
      <c r="E237" s="13" t="s">
        <v>2008</v>
      </c>
      <c r="F237" s="13" t="s">
        <v>1369</v>
      </c>
      <c r="G237" s="13" t="s">
        <v>1370</v>
      </c>
      <c r="H237" s="13"/>
      <c r="I237" s="14"/>
      <c r="J237" s="15">
        <v>1</v>
      </c>
      <c r="K237" s="15"/>
      <c r="L237" s="15"/>
      <c r="M237" s="16">
        <f t="shared" si="15"/>
        <v>1</v>
      </c>
      <c r="N237" s="55"/>
      <c r="O237" s="56"/>
      <c r="R237" s="55" t="e">
        <f>VLOOKUP(A237,'[16]Mail Stop Modified'!$A411:$K1579,10,FALSE)</f>
        <v>#N/A</v>
      </c>
      <c r="S237" s="55" t="e">
        <f>VLOOKUP(A237,'[16]Mail Stop Modified'!$A411:$K1579,11,FALSE)</f>
        <v>#N/A</v>
      </c>
      <c r="T237" s="17" t="e">
        <f t="shared" si="16"/>
        <v>#N/A</v>
      </c>
      <c r="U237" t="e">
        <f>IF(S237=#REF!,0,1)</f>
        <v>#N/A</v>
      </c>
      <c r="Y237" s="14"/>
      <c r="Z237" s="15"/>
      <c r="AA237" s="15"/>
      <c r="AB237" s="15">
        <v>1</v>
      </c>
      <c r="AC237" s="82"/>
      <c r="AD237" s="95"/>
    </row>
    <row r="238" spans="1:30" s="26" customFormat="1" ht="15" customHeight="1" x14ac:dyDescent="0.3">
      <c r="A238" s="10">
        <v>5433</v>
      </c>
      <c r="B238" s="11" t="s">
        <v>649</v>
      </c>
      <c r="C238" s="12" t="s">
        <v>1128</v>
      </c>
      <c r="D238" s="13" t="s">
        <v>869</v>
      </c>
      <c r="E238" s="13" t="s">
        <v>2008</v>
      </c>
      <c r="F238" s="13" t="s">
        <v>1369</v>
      </c>
      <c r="G238" s="13" t="s">
        <v>1370</v>
      </c>
      <c r="H238" s="13"/>
      <c r="I238" s="14"/>
      <c r="J238" s="15">
        <v>1</v>
      </c>
      <c r="K238" s="15"/>
      <c r="L238" s="15"/>
      <c r="M238" s="16">
        <f t="shared" si="15"/>
        <v>1</v>
      </c>
      <c r="N238" s="55"/>
      <c r="O238" s="56"/>
      <c r="R238" s="55" t="e">
        <f>VLOOKUP(A238,'[16]Mail Stop Modified'!$A412:$K1580,10,FALSE)</f>
        <v>#N/A</v>
      </c>
      <c r="S238" s="55" t="e">
        <f>VLOOKUP(A238,'[16]Mail Stop Modified'!$A412:$K1580,11,FALSE)</f>
        <v>#N/A</v>
      </c>
      <c r="T238" s="17" t="e">
        <f t="shared" si="16"/>
        <v>#N/A</v>
      </c>
      <c r="U238" t="e">
        <f>IF(S238=#REF!,0,1)</f>
        <v>#N/A</v>
      </c>
      <c r="Y238" s="14"/>
      <c r="Z238" s="15"/>
      <c r="AA238" s="15"/>
      <c r="AB238" s="15">
        <v>1</v>
      </c>
      <c r="AC238" s="82"/>
      <c r="AD238" s="95"/>
    </row>
    <row r="239" spans="1:30" s="26" customFormat="1" ht="28.2" customHeight="1" x14ac:dyDescent="0.3">
      <c r="A239" s="10">
        <v>5434</v>
      </c>
      <c r="B239" s="11" t="s">
        <v>762</v>
      </c>
      <c r="C239" s="12" t="s">
        <v>1128</v>
      </c>
      <c r="D239" s="13" t="s">
        <v>1111</v>
      </c>
      <c r="E239" s="13" t="s">
        <v>2008</v>
      </c>
      <c r="F239" s="13" t="s">
        <v>1363</v>
      </c>
      <c r="G239" s="13" t="s">
        <v>1364</v>
      </c>
      <c r="H239" s="13"/>
      <c r="I239" s="14"/>
      <c r="J239" s="15">
        <v>1</v>
      </c>
      <c r="K239" s="15"/>
      <c r="L239" s="15"/>
      <c r="M239" s="16">
        <f t="shared" si="15"/>
        <v>1</v>
      </c>
      <c r="N239" s="117" t="s">
        <v>1095</v>
      </c>
      <c r="O239" s="56"/>
      <c r="R239" s="55"/>
      <c r="S239" s="55"/>
      <c r="T239" s="17"/>
      <c r="U239"/>
      <c r="Y239" s="14"/>
      <c r="Z239" s="15"/>
      <c r="AA239" s="15"/>
      <c r="AB239" s="15"/>
      <c r="AC239" s="82"/>
      <c r="AD239" s="95"/>
    </row>
    <row r="240" spans="1:30" s="26" customFormat="1" ht="15" customHeight="1" x14ac:dyDescent="0.3">
      <c r="A240" s="10">
        <v>5435</v>
      </c>
      <c r="B240" s="11" t="s">
        <v>303</v>
      </c>
      <c r="C240" s="12" t="s">
        <v>1128</v>
      </c>
      <c r="D240" s="13" t="s">
        <v>872</v>
      </c>
      <c r="E240" s="13" t="s">
        <v>2008</v>
      </c>
      <c r="F240" s="13" t="s">
        <v>1365</v>
      </c>
      <c r="G240" s="13"/>
      <c r="H240" s="120" t="s">
        <v>1366</v>
      </c>
      <c r="I240" s="14"/>
      <c r="J240" s="15">
        <v>1</v>
      </c>
      <c r="K240" s="15"/>
      <c r="L240" s="15"/>
      <c r="M240" s="16">
        <f t="shared" si="15"/>
        <v>1</v>
      </c>
      <c r="N240" s="55"/>
      <c r="O240" s="56"/>
      <c r="R240" s="55" t="e">
        <f>VLOOKUP(A240,'[16]Mail Stop Modified'!$A413:$K1581,10,FALSE)</f>
        <v>#N/A</v>
      </c>
      <c r="S240" s="55" t="e">
        <f>VLOOKUP(A240,'[16]Mail Stop Modified'!$A413:$K1581,11,FALSE)</f>
        <v>#N/A</v>
      </c>
      <c r="T240" s="17" t="e">
        <f t="shared" si="16"/>
        <v>#N/A</v>
      </c>
      <c r="U240" t="e">
        <f>IF(S240=#REF!,0,1)</f>
        <v>#N/A</v>
      </c>
      <c r="Y240" s="14"/>
      <c r="Z240" s="15"/>
      <c r="AA240" s="15"/>
      <c r="AB240" s="15">
        <v>1</v>
      </c>
      <c r="AC240" s="82"/>
      <c r="AD240" s="95"/>
    </row>
    <row r="241" spans="1:30" s="26" customFormat="1" ht="29.25" customHeight="1" x14ac:dyDescent="0.3">
      <c r="A241" s="10">
        <v>5436</v>
      </c>
      <c r="B241" s="11" t="s">
        <v>970</v>
      </c>
      <c r="C241" s="12" t="s">
        <v>1128</v>
      </c>
      <c r="D241" s="13" t="s">
        <v>971</v>
      </c>
      <c r="E241" s="13" t="s">
        <v>2008</v>
      </c>
      <c r="F241" s="13" t="s">
        <v>1464</v>
      </c>
      <c r="G241" s="13" t="s">
        <v>1465</v>
      </c>
      <c r="H241" s="13"/>
      <c r="I241" s="14"/>
      <c r="J241" s="15">
        <v>1</v>
      </c>
      <c r="K241" s="15"/>
      <c r="L241" s="15"/>
      <c r="M241" s="16">
        <f t="shared" si="15"/>
        <v>1</v>
      </c>
      <c r="N241" s="117" t="s">
        <v>1098</v>
      </c>
      <c r="O241" s="56"/>
      <c r="R241" s="55"/>
      <c r="S241" s="55"/>
      <c r="T241" s="17"/>
      <c r="U241"/>
      <c r="Y241" s="14"/>
      <c r="Z241" s="15"/>
      <c r="AA241" s="15"/>
      <c r="AB241" s="15">
        <v>1</v>
      </c>
      <c r="AC241" s="82"/>
      <c r="AD241" s="95"/>
    </row>
    <row r="242" spans="1:30" s="26" customFormat="1" ht="15" customHeight="1" x14ac:dyDescent="0.3">
      <c r="A242" s="10">
        <v>5437</v>
      </c>
      <c r="B242" s="11" t="s">
        <v>304</v>
      </c>
      <c r="C242" s="12" t="s">
        <v>1128</v>
      </c>
      <c r="D242" s="13" t="s">
        <v>873</v>
      </c>
      <c r="E242" s="13" t="s">
        <v>2008</v>
      </c>
      <c r="F242" s="13" t="s">
        <v>1464</v>
      </c>
      <c r="G242" s="13" t="s">
        <v>1465</v>
      </c>
      <c r="H242" s="13"/>
      <c r="I242" s="14"/>
      <c r="J242" s="15">
        <v>1</v>
      </c>
      <c r="K242" s="15"/>
      <c r="L242" s="15"/>
      <c r="M242" s="16">
        <f t="shared" si="15"/>
        <v>1</v>
      </c>
      <c r="N242" s="55"/>
      <c r="O242" s="56"/>
      <c r="R242" s="55" t="e">
        <f>VLOOKUP(A242,'[16]Mail Stop Modified'!$A414:$K1582,10,FALSE)</f>
        <v>#N/A</v>
      </c>
      <c r="S242" s="55" t="e">
        <f>VLOOKUP(A242,'[16]Mail Stop Modified'!$A414:$K1582,11,FALSE)</f>
        <v>#N/A</v>
      </c>
      <c r="T242" s="17" t="e">
        <f>M242-R242</f>
        <v>#N/A</v>
      </c>
      <c r="U242" t="e">
        <f>IF(S242=#REF!,0,1)</f>
        <v>#N/A</v>
      </c>
      <c r="Y242" s="14"/>
      <c r="Z242" s="15"/>
      <c r="AA242" s="15"/>
      <c r="AB242" s="15">
        <v>1</v>
      </c>
      <c r="AC242" s="82"/>
      <c r="AD242" s="95"/>
    </row>
    <row r="243" spans="1:30" s="26" customFormat="1" ht="15" customHeight="1" x14ac:dyDescent="0.3">
      <c r="A243" s="10">
        <v>5438</v>
      </c>
      <c r="B243" s="11" t="s">
        <v>650</v>
      </c>
      <c r="C243" s="12" t="s">
        <v>1128</v>
      </c>
      <c r="D243" s="13" t="s">
        <v>874</v>
      </c>
      <c r="E243" s="13" t="s">
        <v>2008</v>
      </c>
      <c r="F243" s="13" t="s">
        <v>1376</v>
      </c>
      <c r="G243" s="13" t="s">
        <v>1377</v>
      </c>
      <c r="H243" s="13"/>
      <c r="I243" s="14"/>
      <c r="J243" s="15">
        <v>1</v>
      </c>
      <c r="K243" s="15"/>
      <c r="L243" s="15"/>
      <c r="M243" s="16">
        <f t="shared" si="15"/>
        <v>1</v>
      </c>
      <c r="N243" s="55"/>
      <c r="O243" s="56"/>
      <c r="R243" s="55" t="e">
        <f>VLOOKUP(A243,'[16]Mail Stop Modified'!$A415:$K1583,10,FALSE)</f>
        <v>#N/A</v>
      </c>
      <c r="S243" s="55" t="e">
        <f>VLOOKUP(A243,'[16]Mail Stop Modified'!$A415:$K1583,11,FALSE)</f>
        <v>#N/A</v>
      </c>
      <c r="T243" s="17" t="e">
        <f>M243-R243</f>
        <v>#N/A</v>
      </c>
      <c r="U243" t="e">
        <f>IF(S243=#REF!,0,1)</f>
        <v>#N/A</v>
      </c>
      <c r="Y243" s="14"/>
      <c r="Z243" s="15"/>
      <c r="AA243" s="15"/>
      <c r="AB243" s="15">
        <v>1</v>
      </c>
      <c r="AC243" s="82"/>
      <c r="AD243" s="95"/>
    </row>
    <row r="244" spans="1:30" ht="15" customHeight="1" x14ac:dyDescent="0.3">
      <c r="A244" s="10">
        <v>5439</v>
      </c>
      <c r="B244" s="11" t="s">
        <v>651</v>
      </c>
      <c r="C244" s="12" t="s">
        <v>1128</v>
      </c>
      <c r="D244" s="13" t="s">
        <v>875</v>
      </c>
      <c r="E244" s="13" t="s">
        <v>2008</v>
      </c>
      <c r="F244" s="13" t="s">
        <v>1376</v>
      </c>
      <c r="G244" s="13" t="s">
        <v>1378</v>
      </c>
      <c r="H244" s="13"/>
      <c r="I244" s="14"/>
      <c r="J244" s="15">
        <v>1</v>
      </c>
      <c r="K244" s="15"/>
      <c r="L244" s="15"/>
      <c r="M244" s="16">
        <f t="shared" si="15"/>
        <v>1</v>
      </c>
      <c r="N244" s="55"/>
      <c r="R244" s="55" t="e">
        <f>VLOOKUP(A244,'[16]Mail Stop Modified'!$A416:$K1584,10,FALSE)</f>
        <v>#N/A</v>
      </c>
      <c r="S244" s="55" t="e">
        <f>VLOOKUP(A244,'[16]Mail Stop Modified'!$A416:$K1584,11,FALSE)</f>
        <v>#N/A</v>
      </c>
      <c r="T244" s="17" t="e">
        <f>M244-R244</f>
        <v>#N/A</v>
      </c>
      <c r="U244" t="e">
        <f>IF(S244=#REF!,0,1)</f>
        <v>#N/A</v>
      </c>
      <c r="Y244" s="14"/>
      <c r="Z244" s="15"/>
      <c r="AA244" s="15"/>
      <c r="AB244" s="15">
        <v>1</v>
      </c>
      <c r="AC244" s="83"/>
      <c r="AD244" s="96"/>
    </row>
    <row r="245" spans="1:30" s="26" customFormat="1" ht="15" customHeight="1" x14ac:dyDescent="0.3">
      <c r="A245" s="10">
        <v>5440</v>
      </c>
      <c r="B245" s="11" t="s">
        <v>652</v>
      </c>
      <c r="C245" s="12" t="s">
        <v>1128</v>
      </c>
      <c r="D245" s="13" t="s">
        <v>876</v>
      </c>
      <c r="E245" s="13" t="s">
        <v>2008</v>
      </c>
      <c r="F245" s="13" t="s">
        <v>1373</v>
      </c>
      <c r="G245" s="13" t="s">
        <v>1374</v>
      </c>
      <c r="H245" s="13"/>
      <c r="I245" s="14"/>
      <c r="J245" s="15">
        <v>1</v>
      </c>
      <c r="K245" s="15"/>
      <c r="L245" s="15"/>
      <c r="M245" s="16">
        <f t="shared" si="15"/>
        <v>1</v>
      </c>
      <c r="N245" s="55"/>
      <c r="O245" s="56"/>
      <c r="R245" s="55" t="e">
        <f>VLOOKUP(A245,'[16]Mail Stop Modified'!$A417:$K1585,10,FALSE)</f>
        <v>#N/A</v>
      </c>
      <c r="S245" s="55" t="e">
        <f>VLOOKUP(A245,'[16]Mail Stop Modified'!$A417:$K1585,11,FALSE)</f>
        <v>#N/A</v>
      </c>
      <c r="T245" s="17" t="e">
        <f>M245-R245</f>
        <v>#N/A</v>
      </c>
      <c r="U245" t="e">
        <f>IF(S245=#REF!,0,1)</f>
        <v>#N/A</v>
      </c>
      <c r="Y245" s="14"/>
      <c r="Z245" s="15"/>
      <c r="AA245" s="15"/>
      <c r="AB245" s="15">
        <v>1</v>
      </c>
      <c r="AC245" s="82"/>
      <c r="AD245" s="95"/>
    </row>
    <row r="246" spans="1:30" s="26" customFormat="1" ht="15" customHeight="1" x14ac:dyDescent="0.3">
      <c r="A246" s="10">
        <v>5441</v>
      </c>
      <c r="B246" s="11" t="s">
        <v>305</v>
      </c>
      <c r="C246" s="12" t="s">
        <v>1128</v>
      </c>
      <c r="D246" s="13" t="s">
        <v>877</v>
      </c>
      <c r="E246" s="13" t="s">
        <v>2008</v>
      </c>
      <c r="F246" s="13" t="s">
        <v>1373</v>
      </c>
      <c r="G246" s="13" t="s">
        <v>1375</v>
      </c>
      <c r="H246" s="13"/>
      <c r="I246" s="14"/>
      <c r="J246" s="15">
        <v>1</v>
      </c>
      <c r="K246" s="15"/>
      <c r="L246" s="15"/>
      <c r="M246" s="16">
        <f t="shared" si="15"/>
        <v>1</v>
      </c>
      <c r="N246" s="55"/>
      <c r="O246" s="56"/>
      <c r="R246" s="55" t="e">
        <f>VLOOKUP(A246,'[16]Mail Stop Modified'!$A418:$K1586,10,FALSE)</f>
        <v>#N/A</v>
      </c>
      <c r="S246" s="55" t="e">
        <f>VLOOKUP(A246,'[16]Mail Stop Modified'!$A418:$K1586,11,FALSE)</f>
        <v>#N/A</v>
      </c>
      <c r="T246" s="17" t="e">
        <f>M246-R246</f>
        <v>#N/A</v>
      </c>
      <c r="U246" t="e">
        <f>IF(S246=#REF!,0,1)</f>
        <v>#N/A</v>
      </c>
      <c r="Y246" s="14"/>
      <c r="Z246" s="15"/>
      <c r="AA246" s="15"/>
      <c r="AB246" s="15">
        <v>1</v>
      </c>
      <c r="AC246" s="82"/>
      <c r="AD246" s="95"/>
    </row>
    <row r="247" spans="1:30" s="26" customFormat="1" ht="28.95" customHeight="1" x14ac:dyDescent="0.3">
      <c r="A247" s="10">
        <v>5442</v>
      </c>
      <c r="B247" s="27" t="s">
        <v>225</v>
      </c>
      <c r="C247" s="12" t="s">
        <v>1128</v>
      </c>
      <c r="D247" s="12" t="s">
        <v>882</v>
      </c>
      <c r="E247" s="13" t="s">
        <v>2008</v>
      </c>
      <c r="F247" s="12" t="s">
        <v>1368</v>
      </c>
      <c r="G247" s="12" t="s">
        <v>1367</v>
      </c>
      <c r="H247" s="12"/>
      <c r="I247" s="14"/>
      <c r="J247" s="15">
        <v>1</v>
      </c>
      <c r="K247" s="15"/>
      <c r="L247" s="15"/>
      <c r="M247" s="16">
        <f t="shared" si="15"/>
        <v>1</v>
      </c>
      <c r="N247" s="117" t="s">
        <v>1120</v>
      </c>
      <c r="O247" s="56"/>
      <c r="R247" s="55"/>
      <c r="S247" s="55"/>
      <c r="T247" s="17"/>
      <c r="U247"/>
      <c r="Y247" s="14"/>
      <c r="Z247" s="15"/>
      <c r="AA247" s="15"/>
      <c r="AB247" s="15">
        <v>1</v>
      </c>
      <c r="AC247" s="82"/>
      <c r="AD247" s="95"/>
    </row>
    <row r="248" spans="1:30" s="26" customFormat="1" ht="29.25" customHeight="1" x14ac:dyDescent="0.3">
      <c r="A248" s="10">
        <v>5443</v>
      </c>
      <c r="B248" s="27" t="s">
        <v>878</v>
      </c>
      <c r="C248" s="12" t="s">
        <v>1128</v>
      </c>
      <c r="D248" s="12" t="s">
        <v>879</v>
      </c>
      <c r="E248" s="13" t="s">
        <v>2008</v>
      </c>
      <c r="F248" s="12" t="s">
        <v>1360</v>
      </c>
      <c r="G248" s="12" t="s">
        <v>1166</v>
      </c>
      <c r="H248" s="12"/>
      <c r="I248" s="14"/>
      <c r="J248" s="15">
        <v>1</v>
      </c>
      <c r="K248" s="15"/>
      <c r="L248" s="15"/>
      <c r="M248" s="16">
        <f t="shared" si="15"/>
        <v>1</v>
      </c>
      <c r="N248" s="117" t="s">
        <v>1095</v>
      </c>
      <c r="O248" s="56"/>
      <c r="R248" s="55"/>
      <c r="S248" s="55"/>
      <c r="T248" s="17"/>
      <c r="U248"/>
      <c r="Y248" s="14"/>
      <c r="Z248" s="15"/>
      <c r="AA248" s="15"/>
      <c r="AB248" s="15">
        <v>1</v>
      </c>
      <c r="AC248" s="82"/>
      <c r="AD248" s="95"/>
    </row>
    <row r="249" spans="1:30" s="26" customFormat="1" ht="15" customHeight="1" x14ac:dyDescent="0.3">
      <c r="A249" s="10">
        <v>5444</v>
      </c>
      <c r="B249" s="11" t="s">
        <v>972</v>
      </c>
      <c r="C249" s="12" t="s">
        <v>1128</v>
      </c>
      <c r="D249" s="13" t="s">
        <v>882</v>
      </c>
      <c r="E249" s="13" t="s">
        <v>2008</v>
      </c>
      <c r="F249" s="12" t="s">
        <v>1368</v>
      </c>
      <c r="G249" s="12" t="s">
        <v>1367</v>
      </c>
      <c r="H249" s="13"/>
      <c r="I249" s="14"/>
      <c r="J249" s="15">
        <v>1</v>
      </c>
      <c r="K249" s="15"/>
      <c r="L249" s="15"/>
      <c r="M249" s="16">
        <f t="shared" si="15"/>
        <v>1</v>
      </c>
      <c r="N249" s="55"/>
      <c r="O249" s="56"/>
      <c r="R249" s="55"/>
      <c r="S249" s="55"/>
      <c r="T249" s="17"/>
      <c r="U249"/>
      <c r="Y249" s="14"/>
      <c r="Z249" s="15"/>
      <c r="AA249" s="15"/>
      <c r="AB249" s="15">
        <v>1</v>
      </c>
      <c r="AC249" s="82"/>
      <c r="AD249" s="95"/>
    </row>
    <row r="250" spans="1:30" s="26" customFormat="1" ht="15" customHeight="1" x14ac:dyDescent="0.3">
      <c r="A250" s="10">
        <v>5445</v>
      </c>
      <c r="B250" s="11" t="s">
        <v>306</v>
      </c>
      <c r="C250" s="12" t="s">
        <v>1128</v>
      </c>
      <c r="D250" s="13" t="s">
        <v>880</v>
      </c>
      <c r="E250" s="13" t="s">
        <v>2008</v>
      </c>
      <c r="F250" s="13" t="s">
        <v>1357</v>
      </c>
      <c r="G250" s="13" t="s">
        <v>1358</v>
      </c>
      <c r="H250" s="13"/>
      <c r="I250" s="14"/>
      <c r="J250" s="15">
        <v>1</v>
      </c>
      <c r="K250" s="15"/>
      <c r="L250" s="15"/>
      <c r="M250" s="16">
        <f t="shared" si="15"/>
        <v>1</v>
      </c>
      <c r="N250" s="55"/>
      <c r="O250" s="56"/>
      <c r="R250" s="55" t="e">
        <f>VLOOKUP(A250,'[16]Mail Stop Modified'!$A419:$K1587,10,FALSE)</f>
        <v>#N/A</v>
      </c>
      <c r="S250" s="55" t="e">
        <f>VLOOKUP(A250,'[16]Mail Stop Modified'!$A419:$K1587,11,FALSE)</f>
        <v>#N/A</v>
      </c>
      <c r="T250" s="17" t="e">
        <f t="shared" ref="T250:T262" si="17">M250-R250</f>
        <v>#N/A</v>
      </c>
      <c r="U250" t="e">
        <f>IF(S250=#REF!,0,1)</f>
        <v>#N/A</v>
      </c>
      <c r="Y250" s="14"/>
      <c r="Z250" s="15"/>
      <c r="AA250" s="15"/>
      <c r="AB250" s="15">
        <v>1</v>
      </c>
      <c r="AC250" s="82"/>
      <c r="AD250" s="95"/>
    </row>
    <row r="251" spans="1:30" s="26" customFormat="1" ht="15" customHeight="1" x14ac:dyDescent="0.3">
      <c r="A251" s="10">
        <v>5446</v>
      </c>
      <c r="B251" s="11" t="s">
        <v>307</v>
      </c>
      <c r="C251" s="12" t="s">
        <v>1128</v>
      </c>
      <c r="D251" s="13" t="s">
        <v>1359</v>
      </c>
      <c r="E251" s="13" t="s">
        <v>2008</v>
      </c>
      <c r="F251" s="13" t="s">
        <v>1357</v>
      </c>
      <c r="G251" s="13" t="s">
        <v>1358</v>
      </c>
      <c r="H251" s="13"/>
      <c r="I251" s="14"/>
      <c r="J251" s="15">
        <v>1</v>
      </c>
      <c r="K251" s="15"/>
      <c r="L251" s="15"/>
      <c r="M251" s="16">
        <f t="shared" si="15"/>
        <v>1</v>
      </c>
      <c r="N251" s="55"/>
      <c r="O251" s="56"/>
      <c r="Q251" s="26" t="s">
        <v>797</v>
      </c>
      <c r="R251" s="55" t="e">
        <f>VLOOKUP(A251,'[16]Mail Stop Modified'!$A420:$K1588,10,FALSE)</f>
        <v>#N/A</v>
      </c>
      <c r="S251" s="55" t="e">
        <f>VLOOKUP(A251,'[16]Mail Stop Modified'!$A420:$K1588,11,FALSE)</f>
        <v>#N/A</v>
      </c>
      <c r="T251" s="17" t="e">
        <f t="shared" si="17"/>
        <v>#N/A</v>
      </c>
      <c r="U251" t="e">
        <f>IF(S251=#REF!,0,1)</f>
        <v>#N/A</v>
      </c>
      <c r="Y251" s="14"/>
      <c r="Z251" s="15"/>
      <c r="AA251" s="15"/>
      <c r="AB251" s="15">
        <v>1</v>
      </c>
      <c r="AC251" s="82"/>
      <c r="AD251" s="95"/>
    </row>
    <row r="252" spans="1:30" s="26" customFormat="1" ht="15" customHeight="1" x14ac:dyDescent="0.3">
      <c r="A252" s="10">
        <v>5447</v>
      </c>
      <c r="B252" s="11" t="s">
        <v>308</v>
      </c>
      <c r="C252" s="12" t="s">
        <v>1128</v>
      </c>
      <c r="D252" s="13" t="s">
        <v>881</v>
      </c>
      <c r="E252" s="13" t="s">
        <v>2008</v>
      </c>
      <c r="F252" s="12" t="s">
        <v>1368</v>
      </c>
      <c r="G252" s="12" t="s">
        <v>1367</v>
      </c>
      <c r="H252" s="13"/>
      <c r="I252" s="14"/>
      <c r="J252" s="15">
        <v>1</v>
      </c>
      <c r="K252" s="15"/>
      <c r="L252" s="15"/>
      <c r="M252" s="16">
        <f t="shared" si="15"/>
        <v>1</v>
      </c>
      <c r="N252" s="55"/>
      <c r="O252" s="56"/>
      <c r="R252" s="55" t="e">
        <f>VLOOKUP(A252,'[16]Mail Stop Modified'!$A421:$K1589,10,FALSE)</f>
        <v>#N/A</v>
      </c>
      <c r="S252" s="55" t="e">
        <f>VLOOKUP(A252,'[16]Mail Stop Modified'!$A421:$K1589,11,FALSE)</f>
        <v>#N/A</v>
      </c>
      <c r="T252" s="17" t="e">
        <f t="shared" si="17"/>
        <v>#N/A</v>
      </c>
      <c r="U252" t="e">
        <f>IF(S252=#REF!,0,1)</f>
        <v>#N/A</v>
      </c>
      <c r="Y252" s="14"/>
      <c r="Z252" s="15"/>
      <c r="AA252" s="15"/>
      <c r="AB252" s="15">
        <v>1</v>
      </c>
      <c r="AC252" s="82"/>
      <c r="AD252" s="95"/>
    </row>
    <row r="253" spans="1:30" s="26" customFormat="1" ht="15" customHeight="1" x14ac:dyDescent="0.3">
      <c r="A253" s="10">
        <v>5448</v>
      </c>
      <c r="B253" s="11" t="s">
        <v>309</v>
      </c>
      <c r="C253" s="12" t="s">
        <v>1128</v>
      </c>
      <c r="D253" s="13" t="s">
        <v>882</v>
      </c>
      <c r="E253" s="13" t="s">
        <v>2008</v>
      </c>
      <c r="F253" s="12" t="s">
        <v>1368</v>
      </c>
      <c r="G253" s="12" t="s">
        <v>1367</v>
      </c>
      <c r="H253" s="13"/>
      <c r="I253" s="14"/>
      <c r="J253" s="15">
        <v>1</v>
      </c>
      <c r="K253" s="15"/>
      <c r="L253" s="15"/>
      <c r="M253" s="16">
        <f t="shared" ref="M253:M284" si="18">SUM(I253:L253)</f>
        <v>1</v>
      </c>
      <c r="N253" s="55"/>
      <c r="O253" s="56"/>
      <c r="Q253" s="46" t="s">
        <v>758</v>
      </c>
      <c r="R253" s="55" t="e">
        <f>VLOOKUP(A253,'[16]Mail Stop Modified'!$A422:$K1590,10,FALSE)</f>
        <v>#N/A</v>
      </c>
      <c r="S253" s="55" t="e">
        <f>VLOOKUP(A253,'[16]Mail Stop Modified'!$A422:$K1590,11,FALSE)</f>
        <v>#N/A</v>
      </c>
      <c r="T253" s="17" t="e">
        <f t="shared" si="17"/>
        <v>#N/A</v>
      </c>
      <c r="U253" t="e">
        <f>IF(S253=#REF!,0,1)</f>
        <v>#N/A</v>
      </c>
      <c r="Y253" s="14"/>
      <c r="Z253" s="15"/>
      <c r="AA253" s="15"/>
      <c r="AB253" s="15">
        <v>1</v>
      </c>
      <c r="AC253" s="82"/>
      <c r="AD253" s="95"/>
    </row>
    <row r="254" spans="1:30" s="26" customFormat="1" ht="15" customHeight="1" x14ac:dyDescent="0.3">
      <c r="A254" s="10">
        <v>5449</v>
      </c>
      <c r="B254" s="11" t="s">
        <v>310</v>
      </c>
      <c r="C254" s="12" t="s">
        <v>1128</v>
      </c>
      <c r="D254" s="13" t="s">
        <v>883</v>
      </c>
      <c r="E254" s="13" t="s">
        <v>2008</v>
      </c>
      <c r="F254" s="13" t="s">
        <v>1371</v>
      </c>
      <c r="G254" s="13" t="s">
        <v>1372</v>
      </c>
      <c r="H254" s="13"/>
      <c r="I254" s="14"/>
      <c r="J254" s="15">
        <v>1</v>
      </c>
      <c r="K254" s="15"/>
      <c r="L254" s="15"/>
      <c r="M254" s="16">
        <f t="shared" si="18"/>
        <v>1</v>
      </c>
      <c r="N254" s="55"/>
      <c r="O254" s="56"/>
      <c r="R254" s="55" t="e">
        <f>VLOOKUP(A254,'[16]Mail Stop Modified'!$A423:$K1591,10,FALSE)</f>
        <v>#N/A</v>
      </c>
      <c r="S254" s="55" t="e">
        <f>VLOOKUP(A254,'[16]Mail Stop Modified'!$A423:$K1591,11,FALSE)</f>
        <v>#N/A</v>
      </c>
      <c r="T254" s="17" t="e">
        <f t="shared" si="17"/>
        <v>#N/A</v>
      </c>
      <c r="U254" t="e">
        <f>IF(S254=#REF!,0,1)</f>
        <v>#N/A</v>
      </c>
      <c r="Y254" s="14"/>
      <c r="Z254" s="15"/>
      <c r="AA254" s="15"/>
      <c r="AB254" s="15">
        <v>1</v>
      </c>
      <c r="AC254" s="82"/>
      <c r="AD254" s="95"/>
    </row>
    <row r="255" spans="1:30" s="26" customFormat="1" ht="15" customHeight="1" x14ac:dyDescent="0.3">
      <c r="A255" s="10">
        <v>5450</v>
      </c>
      <c r="B255" s="11" t="s">
        <v>311</v>
      </c>
      <c r="C255" s="12" t="s">
        <v>1128</v>
      </c>
      <c r="D255" s="13" t="s">
        <v>884</v>
      </c>
      <c r="E255" s="13" t="s">
        <v>2008</v>
      </c>
      <c r="F255" s="13" t="s">
        <v>1371</v>
      </c>
      <c r="G255" s="13" t="s">
        <v>1372</v>
      </c>
      <c r="H255" s="13"/>
      <c r="I255" s="14"/>
      <c r="J255" s="15">
        <v>1</v>
      </c>
      <c r="K255" s="15"/>
      <c r="L255" s="15"/>
      <c r="M255" s="16">
        <f t="shared" si="18"/>
        <v>1</v>
      </c>
      <c r="N255" s="55"/>
      <c r="O255" s="56"/>
      <c r="R255" s="55" t="e">
        <f>VLOOKUP(A255,'[16]Mail Stop Modified'!$A424:$K1592,10,FALSE)</f>
        <v>#N/A</v>
      </c>
      <c r="S255" s="55" t="e">
        <f>VLOOKUP(A255,'[16]Mail Stop Modified'!$A424:$K1592,11,FALSE)</f>
        <v>#N/A</v>
      </c>
      <c r="T255" s="17" t="e">
        <f t="shared" si="17"/>
        <v>#N/A</v>
      </c>
      <c r="U255" t="e">
        <f>IF(S255=#REF!,0,1)</f>
        <v>#N/A</v>
      </c>
      <c r="Y255" s="14"/>
      <c r="Z255" s="15"/>
      <c r="AA255" s="15"/>
      <c r="AB255" s="15">
        <v>1</v>
      </c>
      <c r="AC255" s="82"/>
      <c r="AD255" s="95"/>
    </row>
    <row r="256" spans="1:30" s="26" customFormat="1" ht="15" customHeight="1" x14ac:dyDescent="0.3">
      <c r="A256" s="10">
        <v>5451</v>
      </c>
      <c r="B256" s="11" t="s">
        <v>786</v>
      </c>
      <c r="C256" s="12" t="s">
        <v>264</v>
      </c>
      <c r="D256" s="13" t="s">
        <v>1028</v>
      </c>
      <c r="E256" s="13" t="s">
        <v>1029</v>
      </c>
      <c r="F256" s="12" t="s">
        <v>1578</v>
      </c>
      <c r="G256" s="12" t="s">
        <v>1165</v>
      </c>
      <c r="H256" s="13"/>
      <c r="I256" s="14"/>
      <c r="J256" s="15"/>
      <c r="K256" s="15">
        <v>1</v>
      </c>
      <c r="L256" s="15"/>
      <c r="M256" s="16">
        <f t="shared" si="18"/>
        <v>1</v>
      </c>
      <c r="N256" s="55"/>
      <c r="O256" s="56"/>
      <c r="R256" s="55" t="e">
        <f>VLOOKUP(A256,'[16]Mail Stop Modified'!$A425:$K1593,10,FALSE)</f>
        <v>#N/A</v>
      </c>
      <c r="S256" s="55" t="e">
        <f>VLOOKUP(A256,'[16]Mail Stop Modified'!$A425:$K1593,11,FALSE)</f>
        <v>#N/A</v>
      </c>
      <c r="T256" s="17" t="e">
        <f t="shared" si="17"/>
        <v>#N/A</v>
      </c>
      <c r="U256" t="e">
        <f>IF(S256=#REF!,0,1)</f>
        <v>#N/A</v>
      </c>
      <c r="Y256" s="14"/>
      <c r="Z256" s="15">
        <v>1</v>
      </c>
      <c r="AA256" s="15">
        <v>1</v>
      </c>
      <c r="AB256" s="15"/>
      <c r="AC256" s="82" t="s">
        <v>14</v>
      </c>
      <c r="AD256" s="95"/>
    </row>
    <row r="257" spans="1:30" s="26" customFormat="1" ht="15" customHeight="1" x14ac:dyDescent="0.3">
      <c r="A257" s="10">
        <v>5452</v>
      </c>
      <c r="B257" s="11" t="s">
        <v>230</v>
      </c>
      <c r="C257" s="12" t="s">
        <v>577</v>
      </c>
      <c r="D257" s="13" t="s">
        <v>231</v>
      </c>
      <c r="E257" s="13" t="s">
        <v>123</v>
      </c>
      <c r="F257" s="13" t="s">
        <v>1282</v>
      </c>
      <c r="G257" s="13" t="s">
        <v>1283</v>
      </c>
      <c r="H257" s="13"/>
      <c r="I257" s="14">
        <v>1</v>
      </c>
      <c r="J257" s="15">
        <v>0</v>
      </c>
      <c r="K257" s="15">
        <v>0</v>
      </c>
      <c r="L257" s="15">
        <v>0</v>
      </c>
      <c r="M257" s="16">
        <f t="shared" si="18"/>
        <v>1</v>
      </c>
      <c r="N257" s="55"/>
      <c r="O257" s="56"/>
      <c r="R257" s="55">
        <f>VLOOKUP(A257,'[16]Mail Stop Modified'!$A4:$K1594,10,FALSE)</f>
        <v>1</v>
      </c>
      <c r="S257" s="55">
        <f>VLOOKUP(A257,'[16]Mail Stop Modified'!$A4:$K1594,11,FALSE)</f>
        <v>0</v>
      </c>
      <c r="T257" s="17">
        <f t="shared" si="17"/>
        <v>0</v>
      </c>
      <c r="U257" t="e">
        <f>IF(S257=#REF!,0,1)</f>
        <v>#REF!</v>
      </c>
      <c r="Y257" s="14">
        <v>1</v>
      </c>
      <c r="Z257" s="15"/>
      <c r="AA257" s="15"/>
      <c r="AB257" s="15"/>
      <c r="AC257" s="82"/>
      <c r="AD257" s="95"/>
    </row>
    <row r="258" spans="1:30" s="26" customFormat="1" ht="15" customHeight="1" x14ac:dyDescent="0.3">
      <c r="A258" s="10">
        <v>5453</v>
      </c>
      <c r="B258" s="11" t="s">
        <v>232</v>
      </c>
      <c r="C258" s="12" t="s">
        <v>577</v>
      </c>
      <c r="D258" s="13" t="s">
        <v>233</v>
      </c>
      <c r="E258" s="13" t="s">
        <v>123</v>
      </c>
      <c r="F258" s="13" t="s">
        <v>1282</v>
      </c>
      <c r="G258" s="13" t="s">
        <v>1283</v>
      </c>
      <c r="H258" s="13"/>
      <c r="I258" s="14">
        <v>1</v>
      </c>
      <c r="J258" s="15">
        <v>0</v>
      </c>
      <c r="K258" s="15">
        <v>0</v>
      </c>
      <c r="L258" s="15">
        <v>0</v>
      </c>
      <c r="M258" s="16">
        <f t="shared" si="18"/>
        <v>1</v>
      </c>
      <c r="N258" s="55"/>
      <c r="O258" s="56"/>
      <c r="Q258" s="26" t="s">
        <v>802</v>
      </c>
      <c r="R258" s="55" t="e">
        <f>VLOOKUP(A258,'[16]Mail Stop Modified'!$A427:$K1595,10,FALSE)</f>
        <v>#N/A</v>
      </c>
      <c r="S258" s="55" t="e">
        <f>VLOOKUP(A258,'[16]Mail Stop Modified'!$A427:$K1595,11,FALSE)</f>
        <v>#N/A</v>
      </c>
      <c r="T258" s="17" t="e">
        <f t="shared" si="17"/>
        <v>#N/A</v>
      </c>
      <c r="U258" t="e">
        <f>IF(S258=#REF!,0,1)</f>
        <v>#N/A</v>
      </c>
      <c r="Y258" s="14">
        <v>1</v>
      </c>
      <c r="Z258" s="15"/>
      <c r="AA258" s="15"/>
      <c r="AB258" s="15"/>
      <c r="AC258" s="82"/>
      <c r="AD258" s="95"/>
    </row>
    <row r="259" spans="1:30" s="26" customFormat="1" ht="15" customHeight="1" x14ac:dyDescent="0.3">
      <c r="A259" s="10">
        <v>5454</v>
      </c>
      <c r="B259" s="11" t="s">
        <v>234</v>
      </c>
      <c r="C259" s="12" t="s">
        <v>577</v>
      </c>
      <c r="D259" s="13" t="s">
        <v>235</v>
      </c>
      <c r="E259" s="13" t="s">
        <v>123</v>
      </c>
      <c r="F259" s="13" t="s">
        <v>1282</v>
      </c>
      <c r="G259" s="13" t="s">
        <v>1283</v>
      </c>
      <c r="H259" s="13"/>
      <c r="I259" s="14">
        <v>1</v>
      </c>
      <c r="J259" s="15">
        <v>0</v>
      </c>
      <c r="K259" s="15">
        <v>0</v>
      </c>
      <c r="L259" s="15">
        <v>0</v>
      </c>
      <c r="M259" s="16">
        <f t="shared" si="18"/>
        <v>1</v>
      </c>
      <c r="N259" s="55"/>
      <c r="O259" s="56"/>
      <c r="R259" s="55" t="e">
        <f>VLOOKUP(A259,'[16]Mail Stop Modified'!$A428:$K1596,10,FALSE)</f>
        <v>#N/A</v>
      </c>
      <c r="S259" s="55" t="e">
        <f>VLOOKUP(A259,'[16]Mail Stop Modified'!$A428:$K1596,11,FALSE)</f>
        <v>#N/A</v>
      </c>
      <c r="T259" s="17" t="e">
        <f t="shared" si="17"/>
        <v>#N/A</v>
      </c>
      <c r="U259" t="e">
        <f>IF(S259=#REF!,0,1)</f>
        <v>#N/A</v>
      </c>
      <c r="Y259" s="14">
        <v>1</v>
      </c>
      <c r="Z259" s="15"/>
      <c r="AA259" s="15"/>
      <c r="AB259" s="15"/>
      <c r="AC259" s="82"/>
      <c r="AD259" s="95"/>
    </row>
    <row r="260" spans="1:30" s="26" customFormat="1" ht="15" customHeight="1" x14ac:dyDescent="0.3">
      <c r="A260" s="10">
        <v>5456</v>
      </c>
      <c r="B260" s="11" t="s">
        <v>236</v>
      </c>
      <c r="C260" s="12" t="s">
        <v>577</v>
      </c>
      <c r="D260" s="13" t="s">
        <v>237</v>
      </c>
      <c r="E260" s="13" t="s">
        <v>123</v>
      </c>
      <c r="F260" s="13" t="s">
        <v>1282</v>
      </c>
      <c r="G260" s="13" t="s">
        <v>1283</v>
      </c>
      <c r="H260" s="13"/>
      <c r="I260" s="14">
        <v>1</v>
      </c>
      <c r="J260" s="15">
        <v>0</v>
      </c>
      <c r="K260" s="15">
        <v>0</v>
      </c>
      <c r="L260" s="15">
        <v>0</v>
      </c>
      <c r="M260" s="16">
        <f t="shared" si="18"/>
        <v>1</v>
      </c>
      <c r="N260" s="55"/>
      <c r="O260" s="56"/>
      <c r="R260" s="55" t="e">
        <f>VLOOKUP(A260,'[16]Mail Stop Modified'!$A429:$K1597,10,FALSE)</f>
        <v>#N/A</v>
      </c>
      <c r="S260" s="55" t="e">
        <f>VLOOKUP(A260,'[16]Mail Stop Modified'!$A429:$K1597,11,FALSE)</f>
        <v>#N/A</v>
      </c>
      <c r="T260" s="17" t="e">
        <f t="shared" si="17"/>
        <v>#N/A</v>
      </c>
      <c r="U260" t="e">
        <f>IF(S260=#REF!,0,1)</f>
        <v>#N/A</v>
      </c>
      <c r="Y260" s="14">
        <v>1</v>
      </c>
      <c r="Z260" s="15"/>
      <c r="AA260" s="15"/>
      <c r="AB260" s="15"/>
      <c r="AC260" s="82"/>
      <c r="AD260" s="95"/>
    </row>
    <row r="261" spans="1:30" s="26" customFormat="1" ht="15" customHeight="1" x14ac:dyDescent="0.3">
      <c r="A261" s="10">
        <v>5457</v>
      </c>
      <c r="B261" s="11" t="s">
        <v>238</v>
      </c>
      <c r="C261" s="12" t="s">
        <v>577</v>
      </c>
      <c r="D261" s="13" t="s">
        <v>239</v>
      </c>
      <c r="E261" s="13" t="s">
        <v>123</v>
      </c>
      <c r="F261" s="13" t="s">
        <v>1282</v>
      </c>
      <c r="G261" s="13" t="s">
        <v>1283</v>
      </c>
      <c r="H261" s="13"/>
      <c r="I261" s="14">
        <v>1</v>
      </c>
      <c r="J261" s="15">
        <v>0</v>
      </c>
      <c r="K261" s="15">
        <v>0</v>
      </c>
      <c r="L261" s="15">
        <v>0</v>
      </c>
      <c r="M261" s="16">
        <f t="shared" si="18"/>
        <v>1</v>
      </c>
      <c r="N261" s="61" t="s">
        <v>587</v>
      </c>
      <c r="O261" s="56"/>
      <c r="R261" s="55" t="e">
        <f>VLOOKUP(A261,'[16]Mail Stop Modified'!$A430:$K1598,10,FALSE)</f>
        <v>#N/A</v>
      </c>
      <c r="S261" s="55" t="e">
        <f>VLOOKUP(A261,'[16]Mail Stop Modified'!$A430:$K1598,11,FALSE)</f>
        <v>#N/A</v>
      </c>
      <c r="T261" s="17" t="e">
        <f t="shared" si="17"/>
        <v>#N/A</v>
      </c>
      <c r="U261" t="e">
        <f>IF(S261=#REF!,0,1)</f>
        <v>#N/A</v>
      </c>
      <c r="Y261" s="14">
        <v>1</v>
      </c>
      <c r="Z261" s="15"/>
      <c r="AA261" s="15"/>
      <c r="AB261" s="15"/>
      <c r="AC261" s="82"/>
      <c r="AD261" s="95"/>
    </row>
    <row r="262" spans="1:30" s="26" customFormat="1" ht="15" customHeight="1" x14ac:dyDescent="0.3">
      <c r="A262" s="10">
        <v>5458</v>
      </c>
      <c r="B262" s="11" t="s">
        <v>653</v>
      </c>
      <c r="C262" s="12" t="s">
        <v>577</v>
      </c>
      <c r="D262" s="13"/>
      <c r="E262" s="13" t="s">
        <v>123</v>
      </c>
      <c r="F262" s="13" t="s">
        <v>1282</v>
      </c>
      <c r="G262" s="13" t="s">
        <v>1283</v>
      </c>
      <c r="H262" s="13"/>
      <c r="I262" s="14">
        <v>1</v>
      </c>
      <c r="J262" s="15"/>
      <c r="K262" s="15"/>
      <c r="L262" s="15"/>
      <c r="M262" s="16">
        <f t="shared" si="18"/>
        <v>1</v>
      </c>
      <c r="N262" s="55"/>
      <c r="O262" s="56"/>
      <c r="R262" s="55" t="e">
        <f>VLOOKUP(A262,'[16]Mail Stop Modified'!$A431:$K1599,10,FALSE)</f>
        <v>#N/A</v>
      </c>
      <c r="S262" s="55" t="e">
        <f>VLOOKUP(A262,'[16]Mail Stop Modified'!$A431:$K1599,11,FALSE)</f>
        <v>#N/A</v>
      </c>
      <c r="T262" s="17" t="e">
        <f t="shared" si="17"/>
        <v>#N/A</v>
      </c>
      <c r="U262" t="e">
        <f>IF(S262=#REF!,0,1)</f>
        <v>#N/A</v>
      </c>
      <c r="Y262" s="14">
        <v>1</v>
      </c>
      <c r="Z262" s="15"/>
      <c r="AA262" s="15"/>
      <c r="AB262" s="15"/>
      <c r="AC262" s="82"/>
      <c r="AD262" s="95"/>
    </row>
    <row r="263" spans="1:30" s="26" customFormat="1" ht="30" customHeight="1" x14ac:dyDescent="0.3">
      <c r="A263" s="10">
        <v>5459</v>
      </c>
      <c r="B263" s="27" t="s">
        <v>525</v>
      </c>
      <c r="C263" s="12" t="s">
        <v>221</v>
      </c>
      <c r="D263" s="12" t="s">
        <v>973</v>
      </c>
      <c r="E263" s="12" t="s">
        <v>123</v>
      </c>
      <c r="F263" s="12" t="s">
        <v>1167</v>
      </c>
      <c r="G263" s="12" t="s">
        <v>1168</v>
      </c>
      <c r="H263" s="12"/>
      <c r="I263" s="14">
        <v>1</v>
      </c>
      <c r="J263" s="15"/>
      <c r="K263" s="15"/>
      <c r="L263" s="15"/>
      <c r="M263" s="16">
        <f t="shared" si="18"/>
        <v>1</v>
      </c>
      <c r="N263" s="117" t="s">
        <v>1103</v>
      </c>
      <c r="O263" s="56"/>
      <c r="R263" s="55"/>
      <c r="S263" s="55"/>
      <c r="T263" s="17"/>
      <c r="U263"/>
      <c r="Y263" s="14">
        <v>1</v>
      </c>
      <c r="Z263" s="15"/>
      <c r="AA263" s="15"/>
      <c r="AB263" s="15"/>
      <c r="AC263" s="82"/>
      <c r="AD263" s="95"/>
    </row>
    <row r="264" spans="1:30" s="26" customFormat="1" ht="15" customHeight="1" x14ac:dyDescent="0.3">
      <c r="A264" s="19">
        <v>5460</v>
      </c>
      <c r="B264" s="11" t="s">
        <v>265</v>
      </c>
      <c r="C264" s="12" t="s">
        <v>221</v>
      </c>
      <c r="D264" s="13" t="s">
        <v>885</v>
      </c>
      <c r="E264" s="13" t="s">
        <v>123</v>
      </c>
      <c r="F264" s="13" t="s">
        <v>1419</v>
      </c>
      <c r="G264" s="13" t="s">
        <v>1420</v>
      </c>
      <c r="H264" s="13"/>
      <c r="I264" s="14">
        <v>1</v>
      </c>
      <c r="J264" s="15">
        <v>0</v>
      </c>
      <c r="K264" s="15">
        <v>0</v>
      </c>
      <c r="L264" s="15">
        <v>0</v>
      </c>
      <c r="M264" s="16">
        <f t="shared" si="18"/>
        <v>1</v>
      </c>
      <c r="N264" s="55"/>
      <c r="O264" s="56"/>
      <c r="R264" s="55" t="e">
        <f>VLOOKUP(A264,'[16]Mail Stop Modified'!$A432:$K1600,10,FALSE)</f>
        <v>#N/A</v>
      </c>
      <c r="S264" s="55" t="e">
        <f>VLOOKUP(A264,'[16]Mail Stop Modified'!$A432:$K1600,11,FALSE)</f>
        <v>#N/A</v>
      </c>
      <c r="T264" s="17" t="e">
        <f t="shared" ref="T264:T275" si="19">M264-R264</f>
        <v>#N/A</v>
      </c>
      <c r="U264" t="e">
        <f>IF(S264=#REF!,0,1)</f>
        <v>#N/A</v>
      </c>
      <c r="Y264" s="14">
        <v>1</v>
      </c>
      <c r="Z264" s="15"/>
      <c r="AA264" s="15"/>
      <c r="AB264" s="15"/>
      <c r="AC264" s="82"/>
      <c r="AD264" s="95"/>
    </row>
    <row r="265" spans="1:30" s="26" customFormat="1" ht="15" customHeight="1" x14ac:dyDescent="0.3">
      <c r="A265" s="10">
        <v>5461</v>
      </c>
      <c r="B265" s="11" t="s">
        <v>240</v>
      </c>
      <c r="C265" s="12" t="s">
        <v>577</v>
      </c>
      <c r="D265" s="13" t="s">
        <v>241</v>
      </c>
      <c r="E265" s="13" t="s">
        <v>123</v>
      </c>
      <c r="F265" s="13" t="s">
        <v>1282</v>
      </c>
      <c r="G265" s="13" t="s">
        <v>1283</v>
      </c>
      <c r="H265" s="13"/>
      <c r="I265" s="14">
        <v>1</v>
      </c>
      <c r="J265" s="15">
        <v>0</v>
      </c>
      <c r="K265" s="15">
        <v>0</v>
      </c>
      <c r="L265" s="15">
        <v>0</v>
      </c>
      <c r="M265" s="16">
        <f t="shared" si="18"/>
        <v>1</v>
      </c>
      <c r="N265" s="55"/>
      <c r="O265" s="56"/>
      <c r="R265" s="55" t="e">
        <f>VLOOKUP(A265,'[16]Mail Stop Modified'!$A433:$K1601,10,FALSE)</f>
        <v>#N/A</v>
      </c>
      <c r="S265" s="55" t="e">
        <f>VLOOKUP(A265,'[16]Mail Stop Modified'!$A433:$K1601,11,FALSE)</f>
        <v>#N/A</v>
      </c>
      <c r="T265" s="17" t="e">
        <f t="shared" si="19"/>
        <v>#N/A</v>
      </c>
      <c r="U265" t="e">
        <f>IF(S265=#REF!,0,1)</f>
        <v>#N/A</v>
      </c>
      <c r="Y265" s="14">
        <v>1</v>
      </c>
      <c r="Z265" s="15"/>
      <c r="AA265" s="15"/>
      <c r="AB265" s="15"/>
      <c r="AC265" s="82"/>
      <c r="AD265" s="95"/>
    </row>
    <row r="266" spans="1:30" s="26" customFormat="1" ht="15" customHeight="1" x14ac:dyDescent="0.3">
      <c r="A266" s="10">
        <v>5462</v>
      </c>
      <c r="B266" s="11" t="s">
        <v>242</v>
      </c>
      <c r="C266" s="12" t="s">
        <v>577</v>
      </c>
      <c r="D266" s="13" t="s">
        <v>243</v>
      </c>
      <c r="E266" s="13" t="s">
        <v>123</v>
      </c>
      <c r="F266" s="13" t="s">
        <v>1282</v>
      </c>
      <c r="G266" s="13" t="s">
        <v>1283</v>
      </c>
      <c r="H266" s="13"/>
      <c r="I266" s="14">
        <v>1</v>
      </c>
      <c r="J266" s="15">
        <v>0</v>
      </c>
      <c r="K266" s="15">
        <v>0</v>
      </c>
      <c r="L266" s="15">
        <v>0</v>
      </c>
      <c r="M266" s="16">
        <f t="shared" si="18"/>
        <v>1</v>
      </c>
      <c r="N266" s="55"/>
      <c r="O266" s="56"/>
      <c r="R266" s="55" t="e">
        <f>VLOOKUP(A266,'[16]Mail Stop Modified'!$A434:$K1602,10,FALSE)</f>
        <v>#N/A</v>
      </c>
      <c r="S266" s="55" t="e">
        <f>VLOOKUP(A266,'[16]Mail Stop Modified'!$A434:$K1602,11,FALSE)</f>
        <v>#N/A</v>
      </c>
      <c r="T266" s="17" t="e">
        <f t="shared" si="19"/>
        <v>#N/A</v>
      </c>
      <c r="U266" t="e">
        <f>IF(S266=#REF!,0,1)</f>
        <v>#N/A</v>
      </c>
      <c r="Y266" s="14">
        <v>1</v>
      </c>
      <c r="Z266" s="15"/>
      <c r="AA266" s="15"/>
      <c r="AB266" s="15"/>
      <c r="AC266" s="82"/>
      <c r="AD266" s="95"/>
    </row>
    <row r="267" spans="1:30" s="26" customFormat="1" ht="15" customHeight="1" x14ac:dyDescent="0.3">
      <c r="A267" s="10">
        <v>5463</v>
      </c>
      <c r="B267" s="11" t="s">
        <v>244</v>
      </c>
      <c r="C267" s="12" t="s">
        <v>577</v>
      </c>
      <c r="D267" s="13" t="s">
        <v>245</v>
      </c>
      <c r="E267" s="13" t="s">
        <v>123</v>
      </c>
      <c r="F267" s="13" t="s">
        <v>1282</v>
      </c>
      <c r="G267" s="13" t="s">
        <v>1283</v>
      </c>
      <c r="H267" s="13"/>
      <c r="I267" s="14">
        <v>1</v>
      </c>
      <c r="J267" s="15">
        <v>0</v>
      </c>
      <c r="K267" s="15">
        <v>0</v>
      </c>
      <c r="L267" s="15">
        <v>0</v>
      </c>
      <c r="M267" s="16">
        <f t="shared" si="18"/>
        <v>1</v>
      </c>
      <c r="N267" s="55"/>
      <c r="O267" s="56"/>
      <c r="R267" s="55" t="e">
        <f>VLOOKUP(A267,'[16]Mail Stop Modified'!$A435:$K1603,10,FALSE)</f>
        <v>#N/A</v>
      </c>
      <c r="S267" s="55" t="e">
        <f>VLOOKUP(A267,'[16]Mail Stop Modified'!$A435:$K1603,11,FALSE)</f>
        <v>#N/A</v>
      </c>
      <c r="T267" s="17" t="e">
        <f t="shared" si="19"/>
        <v>#N/A</v>
      </c>
      <c r="U267" t="e">
        <f>IF(S267=#REF!,0,1)</f>
        <v>#N/A</v>
      </c>
      <c r="Y267" s="14">
        <v>1</v>
      </c>
      <c r="Z267" s="15"/>
      <c r="AA267" s="15"/>
      <c r="AB267" s="15"/>
      <c r="AC267" s="82"/>
      <c r="AD267" s="95"/>
    </row>
    <row r="268" spans="1:30" s="26" customFormat="1" ht="15" customHeight="1" x14ac:dyDescent="0.3">
      <c r="A268" s="19">
        <v>5465</v>
      </c>
      <c r="B268" s="11" t="s">
        <v>246</v>
      </c>
      <c r="C268" s="12" t="s">
        <v>1018</v>
      </c>
      <c r="D268" s="13" t="s">
        <v>886</v>
      </c>
      <c r="E268" s="13" t="s">
        <v>123</v>
      </c>
      <c r="F268" s="13" t="s">
        <v>1429</v>
      </c>
      <c r="G268" s="13" t="s">
        <v>1430</v>
      </c>
      <c r="H268" s="13"/>
      <c r="I268" s="14">
        <v>1</v>
      </c>
      <c r="J268" s="15">
        <v>0</v>
      </c>
      <c r="K268" s="15">
        <v>0</v>
      </c>
      <c r="L268" s="15">
        <v>0</v>
      </c>
      <c r="M268" s="16">
        <f t="shared" si="18"/>
        <v>1</v>
      </c>
      <c r="N268" s="55"/>
      <c r="O268" s="56"/>
      <c r="R268" s="55" t="e">
        <f>VLOOKUP(A268,'[16]Mail Stop Modified'!$A438:$K1606,10,FALSE)</f>
        <v>#N/A</v>
      </c>
      <c r="S268" s="55" t="e">
        <f>VLOOKUP(A268,'[16]Mail Stop Modified'!$A438:$K1606,11,FALSE)</f>
        <v>#N/A</v>
      </c>
      <c r="T268" s="17" t="e">
        <f t="shared" si="19"/>
        <v>#N/A</v>
      </c>
      <c r="U268" t="e">
        <f>IF(S268=#REF!,0,1)</f>
        <v>#N/A</v>
      </c>
      <c r="Y268" s="14">
        <v>1</v>
      </c>
      <c r="Z268" s="15"/>
      <c r="AA268" s="15"/>
      <c r="AB268" s="15"/>
      <c r="AC268" s="82"/>
      <c r="AD268" s="95"/>
    </row>
    <row r="269" spans="1:30" s="26" customFormat="1" ht="15" customHeight="1" x14ac:dyDescent="0.3">
      <c r="A269" s="19">
        <v>5466</v>
      </c>
      <c r="B269" s="11" t="s">
        <v>247</v>
      </c>
      <c r="C269" s="12" t="s">
        <v>1018</v>
      </c>
      <c r="D269" s="13" t="s">
        <v>887</v>
      </c>
      <c r="E269" s="13" t="s">
        <v>123</v>
      </c>
      <c r="F269" s="13" t="s">
        <v>1429</v>
      </c>
      <c r="G269" s="13" t="s">
        <v>1430</v>
      </c>
      <c r="H269" s="13"/>
      <c r="I269" s="14">
        <v>1</v>
      </c>
      <c r="J269" s="15">
        <v>0</v>
      </c>
      <c r="K269" s="15">
        <v>0</v>
      </c>
      <c r="L269" s="15">
        <v>0</v>
      </c>
      <c r="M269" s="16">
        <f t="shared" si="18"/>
        <v>1</v>
      </c>
      <c r="N269" s="55"/>
      <c r="O269" s="56"/>
      <c r="R269" s="55" t="e">
        <f>VLOOKUP(A269,'[16]Mail Stop Modified'!$A439:$K1607,10,FALSE)</f>
        <v>#N/A</v>
      </c>
      <c r="S269" s="55" t="e">
        <f>VLOOKUP(A269,'[16]Mail Stop Modified'!$A439:$K1607,11,FALSE)</f>
        <v>#N/A</v>
      </c>
      <c r="T269" s="17" t="e">
        <f t="shared" si="19"/>
        <v>#N/A</v>
      </c>
      <c r="U269" t="e">
        <f>IF(S269=#REF!,0,1)</f>
        <v>#N/A</v>
      </c>
      <c r="Y269" s="14">
        <v>1</v>
      </c>
      <c r="Z269" s="15"/>
      <c r="AA269" s="15"/>
      <c r="AB269" s="15"/>
      <c r="AC269" s="82"/>
      <c r="AD269" s="95"/>
    </row>
    <row r="270" spans="1:30" s="26" customFormat="1" ht="15" customHeight="1" x14ac:dyDescent="0.3">
      <c r="A270" s="19">
        <v>5467</v>
      </c>
      <c r="B270" s="11" t="s">
        <v>147</v>
      </c>
      <c r="C270" s="12" t="s">
        <v>654</v>
      </c>
      <c r="D270" s="13" t="s">
        <v>888</v>
      </c>
      <c r="E270" s="13" t="s">
        <v>123</v>
      </c>
      <c r="F270" s="13" t="s">
        <v>1173</v>
      </c>
      <c r="G270" s="13" t="s">
        <v>1174</v>
      </c>
      <c r="H270" s="13"/>
      <c r="I270" s="14">
        <v>1</v>
      </c>
      <c r="J270" s="15"/>
      <c r="K270" s="15"/>
      <c r="L270" s="15"/>
      <c r="M270" s="16">
        <f t="shared" si="18"/>
        <v>1</v>
      </c>
      <c r="N270" s="55"/>
      <c r="O270" s="56"/>
      <c r="R270" s="55" t="e">
        <f>VLOOKUP(A270,'[16]Mail Stop Modified'!$A440:$K1608,10,FALSE)</f>
        <v>#N/A</v>
      </c>
      <c r="S270" s="55" t="e">
        <f>VLOOKUP(A270,'[16]Mail Stop Modified'!$A440:$K1608,11,FALSE)</f>
        <v>#N/A</v>
      </c>
      <c r="T270" s="17" t="e">
        <f t="shared" si="19"/>
        <v>#N/A</v>
      </c>
      <c r="U270" t="e">
        <f>IF(S270=#REF!,0,1)</f>
        <v>#N/A</v>
      </c>
      <c r="Y270" s="14">
        <v>1</v>
      </c>
      <c r="Z270" s="15"/>
      <c r="AA270" s="15"/>
      <c r="AB270" s="15"/>
      <c r="AC270" s="82"/>
      <c r="AD270" s="95"/>
    </row>
    <row r="271" spans="1:30" s="26" customFormat="1" ht="15" customHeight="1" x14ac:dyDescent="0.3">
      <c r="A271" s="19">
        <v>5468</v>
      </c>
      <c r="B271" s="11" t="s">
        <v>655</v>
      </c>
      <c r="C271" s="12" t="s">
        <v>654</v>
      </c>
      <c r="D271" s="13" t="s">
        <v>888</v>
      </c>
      <c r="E271" s="13" t="s">
        <v>123</v>
      </c>
      <c r="F271" s="13" t="s">
        <v>1173</v>
      </c>
      <c r="G271" s="13" t="s">
        <v>1174</v>
      </c>
      <c r="H271" s="13"/>
      <c r="I271" s="14">
        <v>1</v>
      </c>
      <c r="J271" s="15"/>
      <c r="K271" s="15"/>
      <c r="L271" s="15"/>
      <c r="M271" s="16">
        <f t="shared" si="18"/>
        <v>1</v>
      </c>
      <c r="N271" s="55"/>
      <c r="O271" s="56"/>
      <c r="R271" s="55" t="e">
        <f>VLOOKUP(A271,'[16]Mail Stop Modified'!$A441:$K1609,10,FALSE)</f>
        <v>#N/A</v>
      </c>
      <c r="S271" s="55" t="e">
        <f>VLOOKUP(A271,'[16]Mail Stop Modified'!$A441:$K1609,11,FALSE)</f>
        <v>#N/A</v>
      </c>
      <c r="T271" s="17" t="e">
        <f t="shared" si="19"/>
        <v>#N/A</v>
      </c>
      <c r="U271" t="e">
        <f>IF(S271=#REF!,0,1)</f>
        <v>#N/A</v>
      </c>
      <c r="Y271" s="14">
        <v>1</v>
      </c>
      <c r="Z271" s="15"/>
      <c r="AA271" s="15"/>
      <c r="AB271" s="15"/>
      <c r="AC271" s="82"/>
      <c r="AD271" s="95"/>
    </row>
    <row r="272" spans="1:30" s="26" customFormat="1" ht="15" customHeight="1" x14ac:dyDescent="0.3">
      <c r="A272" s="19">
        <v>5469</v>
      </c>
      <c r="B272" s="11" t="s">
        <v>205</v>
      </c>
      <c r="C272" s="12" t="s">
        <v>654</v>
      </c>
      <c r="D272" s="13" t="s">
        <v>888</v>
      </c>
      <c r="E272" s="13" t="s">
        <v>123</v>
      </c>
      <c r="F272" s="13" t="s">
        <v>1173</v>
      </c>
      <c r="G272" s="13" t="s">
        <v>1174</v>
      </c>
      <c r="H272" s="13"/>
      <c r="I272" s="14">
        <v>1</v>
      </c>
      <c r="J272" s="15"/>
      <c r="K272" s="15"/>
      <c r="L272" s="15"/>
      <c r="M272" s="16">
        <f t="shared" si="18"/>
        <v>1</v>
      </c>
      <c r="N272" s="61" t="s">
        <v>262</v>
      </c>
      <c r="O272" s="56"/>
      <c r="R272" s="55" t="e">
        <f>VLOOKUP(A272,'[16]Mail Stop Modified'!$A442:$K1610,10,FALSE)</f>
        <v>#N/A</v>
      </c>
      <c r="S272" s="55" t="e">
        <f>VLOOKUP(A272,'[16]Mail Stop Modified'!$A442:$K1610,11,FALSE)</f>
        <v>#N/A</v>
      </c>
      <c r="T272" s="17" t="e">
        <f t="shared" si="19"/>
        <v>#N/A</v>
      </c>
      <c r="U272" t="e">
        <f>IF(S272=#REF!,0,1)</f>
        <v>#N/A</v>
      </c>
      <c r="Y272" s="14">
        <v>1</v>
      </c>
      <c r="Z272" s="15"/>
      <c r="AA272" s="15"/>
      <c r="AB272" s="15"/>
      <c r="AC272" s="82"/>
      <c r="AD272" s="95"/>
    </row>
    <row r="273" spans="1:30" s="26" customFormat="1" ht="15" customHeight="1" x14ac:dyDescent="0.3">
      <c r="A273" s="19">
        <v>5470</v>
      </c>
      <c r="B273" s="11" t="s">
        <v>656</v>
      </c>
      <c r="C273" s="12" t="s">
        <v>654</v>
      </c>
      <c r="D273" s="13" t="s">
        <v>614</v>
      </c>
      <c r="E273" s="13" t="s">
        <v>123</v>
      </c>
      <c r="F273" s="13" t="s">
        <v>1175</v>
      </c>
      <c r="G273" s="13" t="s">
        <v>1176</v>
      </c>
      <c r="H273" s="13"/>
      <c r="I273" s="14">
        <v>1</v>
      </c>
      <c r="J273" s="15"/>
      <c r="K273" s="15"/>
      <c r="L273" s="15"/>
      <c r="M273" s="16">
        <f t="shared" si="18"/>
        <v>1</v>
      </c>
      <c r="N273" s="55" t="s">
        <v>580</v>
      </c>
      <c r="O273" s="56"/>
      <c r="R273" s="55" t="e">
        <f>VLOOKUP(A273,'[16]Mail Stop Modified'!$A443:$K1611,10,FALSE)</f>
        <v>#N/A</v>
      </c>
      <c r="S273" s="55" t="e">
        <f>VLOOKUP(A273,'[16]Mail Stop Modified'!$A443:$K1611,11,FALSE)</f>
        <v>#N/A</v>
      </c>
      <c r="T273" s="17" t="e">
        <f t="shared" si="19"/>
        <v>#N/A</v>
      </c>
      <c r="U273" t="e">
        <f>IF(S273=#REF!,0,1)</f>
        <v>#N/A</v>
      </c>
      <c r="Y273" s="14">
        <v>1</v>
      </c>
      <c r="Z273" s="15"/>
      <c r="AA273" s="15"/>
      <c r="AB273" s="15"/>
      <c r="AC273" s="82"/>
      <c r="AD273" s="95"/>
    </row>
    <row r="274" spans="1:30" s="26" customFormat="1" ht="15" customHeight="1" x14ac:dyDescent="0.3">
      <c r="A274" s="19">
        <v>5471</v>
      </c>
      <c r="B274" s="11" t="s">
        <v>657</v>
      </c>
      <c r="C274" s="12" t="s">
        <v>654</v>
      </c>
      <c r="D274" s="13" t="s">
        <v>888</v>
      </c>
      <c r="E274" s="13" t="s">
        <v>123</v>
      </c>
      <c r="F274" s="13" t="s">
        <v>1173</v>
      </c>
      <c r="G274" s="13" t="s">
        <v>1174</v>
      </c>
      <c r="H274" s="13"/>
      <c r="I274" s="14">
        <v>1</v>
      </c>
      <c r="J274" s="15"/>
      <c r="K274" s="15"/>
      <c r="L274" s="15"/>
      <c r="M274" s="16">
        <f t="shared" si="18"/>
        <v>1</v>
      </c>
      <c r="N274" s="55"/>
      <c r="O274" s="56"/>
      <c r="R274" s="55" t="e">
        <f>VLOOKUP(A274,'[16]Mail Stop Modified'!$A445:$K1613,10,FALSE)</f>
        <v>#N/A</v>
      </c>
      <c r="S274" s="55" t="e">
        <f>VLOOKUP(A274,'[16]Mail Stop Modified'!$A445:$K1613,11,FALSE)</f>
        <v>#N/A</v>
      </c>
      <c r="T274" s="17" t="e">
        <f t="shared" si="19"/>
        <v>#N/A</v>
      </c>
      <c r="U274" t="e">
        <f>IF(S274=#REF!,0,1)</f>
        <v>#N/A</v>
      </c>
      <c r="Y274" s="14">
        <v>1</v>
      </c>
      <c r="Z274" s="15"/>
      <c r="AA274" s="15"/>
      <c r="AB274" s="15"/>
      <c r="AC274" s="82"/>
      <c r="AD274" s="95"/>
    </row>
    <row r="275" spans="1:30" s="26" customFormat="1" ht="15" customHeight="1" x14ac:dyDescent="0.3">
      <c r="A275" s="19">
        <v>5472</v>
      </c>
      <c r="B275" s="11" t="s">
        <v>658</v>
      </c>
      <c r="C275" s="12" t="s">
        <v>654</v>
      </c>
      <c r="D275" s="13" t="s">
        <v>888</v>
      </c>
      <c r="E275" s="13" t="s">
        <v>123</v>
      </c>
      <c r="F275" s="13" t="s">
        <v>1173</v>
      </c>
      <c r="G275" s="13" t="s">
        <v>1174</v>
      </c>
      <c r="H275" s="13"/>
      <c r="I275" s="14">
        <v>1</v>
      </c>
      <c r="J275" s="15"/>
      <c r="K275" s="15"/>
      <c r="L275" s="15"/>
      <c r="M275" s="16">
        <f t="shared" si="18"/>
        <v>1</v>
      </c>
      <c r="N275" s="55"/>
      <c r="O275" s="56"/>
      <c r="R275" s="55" t="e">
        <f>VLOOKUP(A275,'[16]Mail Stop Modified'!$A446:$K1614,10,FALSE)</f>
        <v>#N/A</v>
      </c>
      <c r="S275" s="55" t="e">
        <f>VLOOKUP(A275,'[16]Mail Stop Modified'!$A446:$K1614,11,FALSE)</f>
        <v>#N/A</v>
      </c>
      <c r="T275" s="17" t="e">
        <f t="shared" si="19"/>
        <v>#N/A</v>
      </c>
      <c r="U275" t="e">
        <f>IF(S275=#REF!,0,1)</f>
        <v>#N/A</v>
      </c>
      <c r="Y275" s="14">
        <v>1</v>
      </c>
      <c r="Z275" s="15"/>
      <c r="AA275" s="15"/>
      <c r="AB275" s="15"/>
      <c r="AC275" s="82"/>
      <c r="AD275" s="95"/>
    </row>
    <row r="276" spans="1:30" s="26" customFormat="1" ht="15" customHeight="1" x14ac:dyDescent="0.3">
      <c r="A276" s="19">
        <v>5473</v>
      </c>
      <c r="B276" s="11" t="s">
        <v>889</v>
      </c>
      <c r="C276" s="12" t="s">
        <v>654</v>
      </c>
      <c r="D276" s="13" t="s">
        <v>888</v>
      </c>
      <c r="E276" s="13" t="s">
        <v>123</v>
      </c>
      <c r="F276" s="13" t="s">
        <v>1173</v>
      </c>
      <c r="G276" s="13" t="s">
        <v>1174</v>
      </c>
      <c r="H276" s="13"/>
      <c r="I276" s="14">
        <v>1</v>
      </c>
      <c r="J276" s="15"/>
      <c r="K276" s="15"/>
      <c r="L276" s="15"/>
      <c r="M276" s="16">
        <f t="shared" si="18"/>
        <v>1</v>
      </c>
      <c r="N276" s="55"/>
      <c r="O276" s="56"/>
      <c r="R276" s="55"/>
      <c r="S276" s="55"/>
      <c r="T276" s="17"/>
      <c r="U276"/>
      <c r="Y276" s="14">
        <v>1</v>
      </c>
      <c r="Z276" s="15"/>
      <c r="AA276" s="15"/>
      <c r="AB276" s="15"/>
      <c r="AC276" s="82"/>
      <c r="AD276" s="95"/>
    </row>
    <row r="277" spans="1:30" s="26" customFormat="1" ht="15" customHeight="1" x14ac:dyDescent="0.3">
      <c r="A277" s="19">
        <v>5474</v>
      </c>
      <c r="B277" s="11" t="s">
        <v>659</v>
      </c>
      <c r="C277" s="12" t="s">
        <v>654</v>
      </c>
      <c r="D277" s="13" t="s">
        <v>888</v>
      </c>
      <c r="E277" s="13" t="s">
        <v>123</v>
      </c>
      <c r="F277" s="13" t="s">
        <v>1173</v>
      </c>
      <c r="G277" s="13" t="s">
        <v>1174</v>
      </c>
      <c r="H277" s="13"/>
      <c r="I277" s="14">
        <v>1</v>
      </c>
      <c r="J277" s="15"/>
      <c r="K277" s="15"/>
      <c r="L277" s="15"/>
      <c r="M277" s="16">
        <f t="shared" si="18"/>
        <v>1</v>
      </c>
      <c r="N277" s="55"/>
      <c r="O277" s="56"/>
      <c r="Q277" s="46" t="s">
        <v>770</v>
      </c>
      <c r="R277" s="55" t="e">
        <f>VLOOKUP(A277,'[16]Mail Stop Modified'!$A447:$K1615,10,FALSE)</f>
        <v>#N/A</v>
      </c>
      <c r="S277" s="55" t="e">
        <f>VLOOKUP(A277,'[16]Mail Stop Modified'!$A447:$K1615,11,FALSE)</f>
        <v>#N/A</v>
      </c>
      <c r="T277" s="17" t="e">
        <f t="shared" ref="T277:T307" si="20">M277-R277</f>
        <v>#N/A</v>
      </c>
      <c r="U277" t="e">
        <f>IF(S277=#REF!,0,1)</f>
        <v>#N/A</v>
      </c>
      <c r="Y277" s="14">
        <v>1</v>
      </c>
      <c r="Z277" s="15"/>
      <c r="AA277" s="15"/>
      <c r="AB277" s="15"/>
      <c r="AC277" s="82"/>
      <c r="AD277" s="95"/>
    </row>
    <row r="278" spans="1:30" s="26" customFormat="1" ht="15" customHeight="1" x14ac:dyDescent="0.3">
      <c r="A278" s="19">
        <v>5475</v>
      </c>
      <c r="B278" s="11" t="s">
        <v>660</v>
      </c>
      <c r="C278" s="12" t="s">
        <v>221</v>
      </c>
      <c r="D278" s="13" t="s">
        <v>890</v>
      </c>
      <c r="E278" s="13" t="s">
        <v>123</v>
      </c>
      <c r="F278" s="13" t="s">
        <v>1433</v>
      </c>
      <c r="G278" s="13" t="s">
        <v>1434</v>
      </c>
      <c r="H278" s="13"/>
      <c r="I278" s="14">
        <v>1</v>
      </c>
      <c r="J278" s="15"/>
      <c r="K278" s="15"/>
      <c r="L278" s="15"/>
      <c r="M278" s="16">
        <f t="shared" si="18"/>
        <v>1</v>
      </c>
      <c r="N278" s="55"/>
      <c r="O278" s="56"/>
      <c r="R278" s="55" t="e">
        <f>VLOOKUP(A278,'[16]Mail Stop Modified'!$A448:$K1616,10,FALSE)</f>
        <v>#N/A</v>
      </c>
      <c r="S278" s="55" t="e">
        <f>VLOOKUP(A278,'[16]Mail Stop Modified'!$A448:$K1616,11,FALSE)</f>
        <v>#N/A</v>
      </c>
      <c r="T278" s="17" t="e">
        <f t="shared" si="20"/>
        <v>#N/A</v>
      </c>
      <c r="U278" t="e">
        <f>IF(S278=#REF!,0,1)</f>
        <v>#N/A</v>
      </c>
      <c r="Y278" s="14">
        <v>1</v>
      </c>
      <c r="Z278" s="15"/>
      <c r="AA278" s="15"/>
      <c r="AB278" s="15"/>
      <c r="AC278" s="82"/>
      <c r="AD278" s="95"/>
    </row>
    <row r="279" spans="1:30" s="26" customFormat="1" ht="15" customHeight="1" x14ac:dyDescent="0.3">
      <c r="A279" s="19">
        <v>5476</v>
      </c>
      <c r="B279" s="11" t="s">
        <v>661</v>
      </c>
      <c r="C279" s="12" t="s">
        <v>662</v>
      </c>
      <c r="D279" s="13" t="s">
        <v>614</v>
      </c>
      <c r="E279" s="13" t="s">
        <v>123</v>
      </c>
      <c r="F279" s="13" t="s">
        <v>1171</v>
      </c>
      <c r="G279" s="13" t="s">
        <v>1172</v>
      </c>
      <c r="H279" s="13"/>
      <c r="I279" s="14">
        <v>1</v>
      </c>
      <c r="J279" s="15"/>
      <c r="K279" s="15"/>
      <c r="L279" s="15"/>
      <c r="M279" s="16">
        <f t="shared" si="18"/>
        <v>1</v>
      </c>
      <c r="N279" s="55"/>
      <c r="O279" s="56"/>
      <c r="R279" s="55" t="e">
        <f>VLOOKUP(A279,'[16]Mail Stop Modified'!$A449:$K1617,10,FALSE)</f>
        <v>#N/A</v>
      </c>
      <c r="S279" s="55" t="e">
        <f>VLOOKUP(A279,'[16]Mail Stop Modified'!$A449:$K1617,11,FALSE)</f>
        <v>#N/A</v>
      </c>
      <c r="T279" s="17" t="e">
        <f t="shared" si="20"/>
        <v>#N/A</v>
      </c>
      <c r="U279" t="e">
        <f>IF(S279=#REF!,0,1)</f>
        <v>#N/A</v>
      </c>
      <c r="Y279" s="14">
        <v>1</v>
      </c>
      <c r="Z279" s="15"/>
      <c r="AA279" s="15"/>
      <c r="AB279" s="15"/>
      <c r="AC279" s="82"/>
      <c r="AD279" s="95"/>
    </row>
    <row r="280" spans="1:30" s="26" customFormat="1" ht="15" customHeight="1" x14ac:dyDescent="0.3">
      <c r="A280" s="19">
        <v>5477</v>
      </c>
      <c r="B280" s="11" t="s">
        <v>663</v>
      </c>
      <c r="C280" s="12" t="s">
        <v>662</v>
      </c>
      <c r="D280" s="13" t="s">
        <v>891</v>
      </c>
      <c r="E280" s="13" t="s">
        <v>123</v>
      </c>
      <c r="F280" s="13" t="s">
        <v>1171</v>
      </c>
      <c r="G280" s="13" t="s">
        <v>1172</v>
      </c>
      <c r="H280" s="13"/>
      <c r="I280" s="14">
        <v>1</v>
      </c>
      <c r="J280" s="15"/>
      <c r="K280" s="15"/>
      <c r="L280" s="15"/>
      <c r="M280" s="16">
        <f t="shared" si="18"/>
        <v>1</v>
      </c>
      <c r="N280" s="55"/>
      <c r="O280" s="56"/>
      <c r="R280" s="55" t="e">
        <f>VLOOKUP(A280,'[16]Mail Stop Modified'!$A450:$K1618,10,FALSE)</f>
        <v>#N/A</v>
      </c>
      <c r="S280" s="55" t="e">
        <f>VLOOKUP(A280,'[16]Mail Stop Modified'!$A450:$K1618,11,FALSE)</f>
        <v>#N/A</v>
      </c>
      <c r="T280" s="17" t="e">
        <f t="shared" si="20"/>
        <v>#N/A</v>
      </c>
      <c r="U280" t="e">
        <f>IF(S280=#REF!,0,1)</f>
        <v>#N/A</v>
      </c>
      <c r="Y280" s="14">
        <v>1</v>
      </c>
      <c r="Z280" s="15"/>
      <c r="AA280" s="15"/>
      <c r="AB280" s="15"/>
      <c r="AC280" s="82"/>
      <c r="AD280" s="95"/>
    </row>
    <row r="281" spans="1:30" s="26" customFormat="1" ht="15" customHeight="1" x14ac:dyDescent="0.3">
      <c r="A281" s="19">
        <v>5478</v>
      </c>
      <c r="B281" s="11" t="s">
        <v>664</v>
      </c>
      <c r="C281" s="12" t="s">
        <v>662</v>
      </c>
      <c r="D281" s="13" t="s">
        <v>614</v>
      </c>
      <c r="E281" s="13" t="s">
        <v>123</v>
      </c>
      <c r="F281" s="13" t="s">
        <v>1171</v>
      </c>
      <c r="G281" s="13" t="s">
        <v>1172</v>
      </c>
      <c r="H281" s="13"/>
      <c r="I281" s="14">
        <v>1</v>
      </c>
      <c r="J281" s="15"/>
      <c r="K281" s="15"/>
      <c r="L281" s="15"/>
      <c r="M281" s="16">
        <f t="shared" si="18"/>
        <v>1</v>
      </c>
      <c r="N281" s="55"/>
      <c r="O281" s="56"/>
      <c r="Q281" s="46" t="s">
        <v>773</v>
      </c>
      <c r="R281" s="55" t="e">
        <f>VLOOKUP(A281,'[16]Mail Stop Modified'!$A451:$K1619,10,FALSE)</f>
        <v>#N/A</v>
      </c>
      <c r="S281" s="55" t="e">
        <f>VLOOKUP(A281,'[16]Mail Stop Modified'!$A451:$K1619,11,FALSE)</f>
        <v>#N/A</v>
      </c>
      <c r="T281" s="17" t="e">
        <f t="shared" si="20"/>
        <v>#N/A</v>
      </c>
      <c r="U281" t="e">
        <f>IF(S281=#REF!,0,1)</f>
        <v>#N/A</v>
      </c>
      <c r="Y281" s="14">
        <v>1</v>
      </c>
      <c r="Z281" s="15"/>
      <c r="AA281" s="15"/>
      <c r="AB281" s="15"/>
      <c r="AC281" s="82"/>
      <c r="AD281" s="95"/>
    </row>
    <row r="282" spans="1:30" s="26" customFormat="1" ht="15" customHeight="1" x14ac:dyDescent="0.3">
      <c r="A282" s="10">
        <v>5479</v>
      </c>
      <c r="B282" s="11" t="s">
        <v>248</v>
      </c>
      <c r="C282" s="12" t="s">
        <v>221</v>
      </c>
      <c r="D282" s="13" t="s">
        <v>892</v>
      </c>
      <c r="E282" s="13" t="s">
        <v>123</v>
      </c>
      <c r="F282" s="13" t="s">
        <v>1431</v>
      </c>
      <c r="G282" s="13" t="s">
        <v>1432</v>
      </c>
      <c r="H282" s="13"/>
      <c r="I282" s="14">
        <v>1</v>
      </c>
      <c r="J282" s="15">
        <v>0</v>
      </c>
      <c r="K282" s="15">
        <v>0</v>
      </c>
      <c r="L282" s="15">
        <v>0</v>
      </c>
      <c r="M282" s="16">
        <f t="shared" si="18"/>
        <v>1</v>
      </c>
      <c r="N282" s="55"/>
      <c r="O282" s="56"/>
      <c r="Q282" s="46"/>
      <c r="R282" s="55" t="e">
        <f>VLOOKUP(A282,'[16]Mail Stop Modified'!$A452:$K1620,10,FALSE)</f>
        <v>#N/A</v>
      </c>
      <c r="S282" s="55" t="e">
        <f>VLOOKUP(A282,'[16]Mail Stop Modified'!$A452:$K1620,11,FALSE)</f>
        <v>#N/A</v>
      </c>
      <c r="T282" s="17" t="e">
        <f t="shared" si="20"/>
        <v>#N/A</v>
      </c>
      <c r="U282" t="e">
        <f>IF(S282=#REF!,0,1)</f>
        <v>#N/A</v>
      </c>
      <c r="Y282" s="14">
        <v>1</v>
      </c>
      <c r="Z282" s="15"/>
      <c r="AA282" s="15"/>
      <c r="AB282" s="15"/>
      <c r="AC282" s="82"/>
      <c r="AD282" s="95"/>
    </row>
    <row r="283" spans="1:30" s="26" customFormat="1" ht="15" customHeight="1" x14ac:dyDescent="0.3">
      <c r="A283" s="10">
        <v>5480</v>
      </c>
      <c r="B283" s="11" t="s">
        <v>665</v>
      </c>
      <c r="C283" s="12" t="s">
        <v>662</v>
      </c>
      <c r="D283" s="13" t="s">
        <v>614</v>
      </c>
      <c r="E283" s="13" t="s">
        <v>123</v>
      </c>
      <c r="F283" s="13" t="s">
        <v>1171</v>
      </c>
      <c r="G283" s="13" t="s">
        <v>1172</v>
      </c>
      <c r="H283" s="13"/>
      <c r="I283" s="14">
        <v>1</v>
      </c>
      <c r="J283" s="15"/>
      <c r="K283" s="15"/>
      <c r="L283" s="15"/>
      <c r="M283" s="16">
        <f t="shared" si="18"/>
        <v>1</v>
      </c>
      <c r="N283" s="55"/>
      <c r="O283" s="56"/>
      <c r="Q283" s="46" t="s">
        <v>755</v>
      </c>
      <c r="R283" s="55" t="e">
        <f>VLOOKUP(A283,'[16]Mail Stop Modified'!$A453:$K1621,10,FALSE)</f>
        <v>#N/A</v>
      </c>
      <c r="S283" s="55" t="e">
        <f>VLOOKUP(A283,'[16]Mail Stop Modified'!$A453:$K1621,11,FALSE)</f>
        <v>#N/A</v>
      </c>
      <c r="T283" s="17" t="e">
        <f t="shared" si="20"/>
        <v>#N/A</v>
      </c>
      <c r="U283" t="e">
        <f>IF(S283=#REF!,0,1)</f>
        <v>#N/A</v>
      </c>
      <c r="Y283" s="14">
        <v>1</v>
      </c>
      <c r="Z283" s="15"/>
      <c r="AA283" s="15"/>
      <c r="AB283" s="15"/>
      <c r="AC283" s="82"/>
      <c r="AD283" s="95"/>
    </row>
    <row r="284" spans="1:30" s="26" customFormat="1" ht="15" customHeight="1" x14ac:dyDescent="0.3">
      <c r="A284" s="10">
        <v>5481</v>
      </c>
      <c r="B284" s="11" t="s">
        <v>666</v>
      </c>
      <c r="C284" s="12" t="s">
        <v>662</v>
      </c>
      <c r="D284" s="13" t="s">
        <v>891</v>
      </c>
      <c r="E284" s="13" t="s">
        <v>123</v>
      </c>
      <c r="F284" s="13" t="s">
        <v>1171</v>
      </c>
      <c r="G284" s="13" t="s">
        <v>1172</v>
      </c>
      <c r="H284" s="13"/>
      <c r="I284" s="14">
        <v>1</v>
      </c>
      <c r="J284" s="15"/>
      <c r="K284" s="15"/>
      <c r="L284" s="15"/>
      <c r="M284" s="16">
        <f t="shared" si="18"/>
        <v>1</v>
      </c>
      <c r="N284" s="55"/>
      <c r="O284" s="56"/>
      <c r="R284" s="55" t="e">
        <f>VLOOKUP(A284,'[16]Mail Stop Modified'!$A454:$K1622,10,FALSE)</f>
        <v>#N/A</v>
      </c>
      <c r="S284" s="55" t="e">
        <f>VLOOKUP(A284,'[16]Mail Stop Modified'!$A454:$K1622,11,FALSE)</f>
        <v>#N/A</v>
      </c>
      <c r="T284" s="17" t="e">
        <f t="shared" si="20"/>
        <v>#N/A</v>
      </c>
      <c r="U284" t="e">
        <f>IF(S284=#REF!,0,1)</f>
        <v>#N/A</v>
      </c>
      <c r="Y284" s="14">
        <v>1</v>
      </c>
      <c r="Z284" s="15"/>
      <c r="AA284" s="15"/>
      <c r="AB284" s="15"/>
      <c r="AC284" s="82"/>
      <c r="AD284" s="95"/>
    </row>
    <row r="285" spans="1:30" s="26" customFormat="1" ht="15" customHeight="1" x14ac:dyDescent="0.3">
      <c r="A285" s="10">
        <v>5482</v>
      </c>
      <c r="B285" s="11" t="s">
        <v>667</v>
      </c>
      <c r="C285" s="12" t="s">
        <v>668</v>
      </c>
      <c r="D285" s="13" t="s">
        <v>888</v>
      </c>
      <c r="E285" s="13" t="s">
        <v>123</v>
      </c>
      <c r="F285" s="13" t="s">
        <v>1185</v>
      </c>
      <c r="G285" s="13" t="s">
        <v>1186</v>
      </c>
      <c r="H285" s="13"/>
      <c r="I285" s="14">
        <v>1</v>
      </c>
      <c r="J285" s="15"/>
      <c r="K285" s="15"/>
      <c r="L285" s="15"/>
      <c r="M285" s="16">
        <f t="shared" ref="M285:M317" si="21">SUM(I285:L285)</f>
        <v>1</v>
      </c>
      <c r="N285" s="55"/>
      <c r="O285" s="56"/>
      <c r="R285" s="55" t="e">
        <f>VLOOKUP(A285,'[16]Mail Stop Modified'!$A455:$K1623,10,FALSE)</f>
        <v>#N/A</v>
      </c>
      <c r="S285" s="55" t="e">
        <f>VLOOKUP(A285,'[16]Mail Stop Modified'!$A455:$K1623,11,FALSE)</f>
        <v>#N/A</v>
      </c>
      <c r="T285" s="17" t="e">
        <f t="shared" si="20"/>
        <v>#N/A</v>
      </c>
      <c r="U285" t="e">
        <f>IF(S285=#REF!,0,1)</f>
        <v>#N/A</v>
      </c>
      <c r="Y285" s="14">
        <v>1</v>
      </c>
      <c r="Z285" s="15"/>
      <c r="AA285" s="15"/>
      <c r="AB285" s="15"/>
      <c r="AC285" s="82"/>
      <c r="AD285" s="95"/>
    </row>
    <row r="286" spans="1:30" s="26" customFormat="1" ht="15" customHeight="1" x14ac:dyDescent="0.3">
      <c r="A286" s="10">
        <v>5483</v>
      </c>
      <c r="B286" s="11" t="s">
        <v>669</v>
      </c>
      <c r="C286" s="12" t="s">
        <v>668</v>
      </c>
      <c r="D286" s="13" t="s">
        <v>888</v>
      </c>
      <c r="E286" s="13" t="s">
        <v>123</v>
      </c>
      <c r="F286" s="13" t="s">
        <v>1185</v>
      </c>
      <c r="G286" s="13" t="s">
        <v>1186</v>
      </c>
      <c r="H286" s="13"/>
      <c r="I286" s="14">
        <v>1</v>
      </c>
      <c r="J286" s="15"/>
      <c r="K286" s="15"/>
      <c r="L286" s="15"/>
      <c r="M286" s="16">
        <f t="shared" si="21"/>
        <v>1</v>
      </c>
      <c r="N286" s="55" t="s">
        <v>581</v>
      </c>
      <c r="O286" s="56"/>
      <c r="R286" s="55" t="e">
        <f>VLOOKUP(A286,'[16]Mail Stop Modified'!$A456:$K1624,10,FALSE)</f>
        <v>#N/A</v>
      </c>
      <c r="S286" s="55" t="e">
        <f>VLOOKUP(A286,'[16]Mail Stop Modified'!$A456:$K1624,11,FALSE)</f>
        <v>#N/A</v>
      </c>
      <c r="T286" s="17" t="e">
        <f t="shared" si="20"/>
        <v>#N/A</v>
      </c>
      <c r="U286" t="e">
        <f>IF(S286=#REF!,0,1)</f>
        <v>#N/A</v>
      </c>
      <c r="Y286" s="14">
        <v>1</v>
      </c>
      <c r="Z286" s="15"/>
      <c r="AA286" s="15"/>
      <c r="AB286" s="15"/>
      <c r="AC286" s="82"/>
      <c r="AD286" s="95"/>
    </row>
    <row r="287" spans="1:30" s="26" customFormat="1" ht="15" customHeight="1" x14ac:dyDescent="0.3">
      <c r="A287" s="10">
        <v>5484</v>
      </c>
      <c r="B287" s="11" t="s">
        <v>249</v>
      </c>
      <c r="C287" s="12" t="s">
        <v>250</v>
      </c>
      <c r="D287" s="13" t="s">
        <v>251</v>
      </c>
      <c r="E287" s="13" t="s">
        <v>123</v>
      </c>
      <c r="F287" s="13" t="s">
        <v>1408</v>
      </c>
      <c r="G287" s="13" t="s">
        <v>1409</v>
      </c>
      <c r="H287" s="13"/>
      <c r="I287" s="14">
        <v>1</v>
      </c>
      <c r="J287" s="15">
        <v>0</v>
      </c>
      <c r="K287" s="15">
        <v>0</v>
      </c>
      <c r="L287" s="15">
        <v>0</v>
      </c>
      <c r="M287" s="16">
        <f t="shared" si="21"/>
        <v>1</v>
      </c>
      <c r="N287" s="55" t="s">
        <v>581</v>
      </c>
      <c r="O287" s="56"/>
      <c r="R287" s="55" t="e">
        <f>VLOOKUP(A287,'[16]Mail Stop Modified'!$A457:$K1625,10,FALSE)</f>
        <v>#N/A</v>
      </c>
      <c r="S287" s="55" t="e">
        <f>VLOOKUP(A287,'[16]Mail Stop Modified'!$A457:$K1625,11,FALSE)</f>
        <v>#N/A</v>
      </c>
      <c r="T287" s="17" t="e">
        <f t="shared" si="20"/>
        <v>#N/A</v>
      </c>
      <c r="U287" t="e">
        <f>IF(S287=#REF!,0,1)</f>
        <v>#N/A</v>
      </c>
      <c r="Y287" s="14">
        <v>1</v>
      </c>
      <c r="Z287" s="15"/>
      <c r="AA287" s="15"/>
      <c r="AB287" s="15"/>
      <c r="AC287" s="82"/>
      <c r="AD287" s="95"/>
    </row>
    <row r="288" spans="1:30" s="26" customFormat="1" ht="15" customHeight="1" x14ac:dyDescent="0.3">
      <c r="A288" s="10">
        <v>5485</v>
      </c>
      <c r="B288" s="11" t="s">
        <v>253</v>
      </c>
      <c r="C288" s="12" t="s">
        <v>250</v>
      </c>
      <c r="D288" s="13" t="s">
        <v>252</v>
      </c>
      <c r="E288" s="13" t="s">
        <v>123</v>
      </c>
      <c r="F288" s="13" t="s">
        <v>1398</v>
      </c>
      <c r="G288" s="13" t="s">
        <v>1399</v>
      </c>
      <c r="H288" s="13"/>
      <c r="I288" s="14">
        <v>1</v>
      </c>
      <c r="J288" s="15">
        <v>0</v>
      </c>
      <c r="K288" s="15">
        <v>0</v>
      </c>
      <c r="L288" s="15">
        <v>0</v>
      </c>
      <c r="M288" s="16">
        <f t="shared" si="21"/>
        <v>1</v>
      </c>
      <c r="N288" s="55" t="s">
        <v>581</v>
      </c>
      <c r="O288" s="56"/>
      <c r="R288" s="55" t="e">
        <f>VLOOKUP(A288,'[16]Mail Stop Modified'!$A458:$K1626,10,FALSE)</f>
        <v>#N/A</v>
      </c>
      <c r="S288" s="55" t="e">
        <f>VLOOKUP(A288,'[16]Mail Stop Modified'!$A458:$K1626,11,FALSE)</f>
        <v>#N/A</v>
      </c>
      <c r="T288" s="17" t="e">
        <f t="shared" si="20"/>
        <v>#N/A</v>
      </c>
      <c r="U288" t="e">
        <f>IF(S288=#REF!,0,1)</f>
        <v>#N/A</v>
      </c>
      <c r="Y288" s="14">
        <v>1</v>
      </c>
      <c r="Z288" s="15"/>
      <c r="AA288" s="15"/>
      <c r="AB288" s="15"/>
      <c r="AC288" s="82"/>
      <c r="AD288" s="95"/>
    </row>
    <row r="289" spans="1:30" s="26" customFormat="1" ht="15" customHeight="1" x14ac:dyDescent="0.3">
      <c r="A289" s="10">
        <v>5486</v>
      </c>
      <c r="B289" s="11" t="s">
        <v>670</v>
      </c>
      <c r="C289" s="12" t="s">
        <v>662</v>
      </c>
      <c r="D289" s="13" t="s">
        <v>888</v>
      </c>
      <c r="E289" s="13" t="s">
        <v>123</v>
      </c>
      <c r="F289" s="13" t="s">
        <v>1171</v>
      </c>
      <c r="G289" s="13" t="s">
        <v>1172</v>
      </c>
      <c r="H289" s="13"/>
      <c r="I289" s="14">
        <v>1</v>
      </c>
      <c r="J289" s="15"/>
      <c r="K289" s="15"/>
      <c r="L289" s="15"/>
      <c r="M289" s="16">
        <f t="shared" si="21"/>
        <v>1</v>
      </c>
      <c r="N289" s="55" t="s">
        <v>581</v>
      </c>
      <c r="O289" s="56"/>
      <c r="R289" s="55" t="e">
        <f>VLOOKUP(A289,'[16]Mail Stop Modified'!$A459:$K1627,10,FALSE)</f>
        <v>#N/A</v>
      </c>
      <c r="S289" s="55" t="e">
        <f>VLOOKUP(A289,'[16]Mail Stop Modified'!$A459:$K1627,11,FALSE)</f>
        <v>#N/A</v>
      </c>
      <c r="T289" s="17" t="e">
        <f t="shared" si="20"/>
        <v>#N/A</v>
      </c>
      <c r="U289" t="e">
        <f>IF(S289=#REF!,0,1)</f>
        <v>#N/A</v>
      </c>
      <c r="Y289" s="14">
        <v>1</v>
      </c>
      <c r="Z289" s="15"/>
      <c r="AA289" s="15"/>
      <c r="AB289" s="15"/>
      <c r="AC289" s="82"/>
      <c r="AD289" s="95"/>
    </row>
    <row r="290" spans="1:30" s="26" customFormat="1" ht="15" customHeight="1" x14ac:dyDescent="0.3">
      <c r="A290" s="10">
        <v>5487</v>
      </c>
      <c r="B290" s="11" t="s">
        <v>254</v>
      </c>
      <c r="C290" s="12" t="s">
        <v>578</v>
      </c>
      <c r="D290" s="13" t="s">
        <v>255</v>
      </c>
      <c r="E290" s="13" t="s">
        <v>123</v>
      </c>
      <c r="F290" s="13" t="s">
        <v>1400</v>
      </c>
      <c r="G290" s="13" t="s">
        <v>1401</v>
      </c>
      <c r="H290" s="13"/>
      <c r="I290" s="14">
        <v>1</v>
      </c>
      <c r="J290" s="15">
        <v>0</v>
      </c>
      <c r="K290" s="15">
        <v>0</v>
      </c>
      <c r="L290" s="15">
        <v>0</v>
      </c>
      <c r="M290" s="16">
        <f t="shared" si="21"/>
        <v>1</v>
      </c>
      <c r="N290" s="55"/>
      <c r="O290" s="56"/>
      <c r="Q290" s="26" t="s">
        <v>790</v>
      </c>
      <c r="R290" s="55" t="e">
        <f>VLOOKUP(A290,'[16]Mail Stop Modified'!$A460:$K1628,10,FALSE)</f>
        <v>#N/A</v>
      </c>
      <c r="S290" s="55" t="e">
        <f>VLOOKUP(A290,'[16]Mail Stop Modified'!$A460:$K1628,11,FALSE)</f>
        <v>#N/A</v>
      </c>
      <c r="T290" s="17" t="e">
        <f t="shared" si="20"/>
        <v>#N/A</v>
      </c>
      <c r="U290" t="e">
        <f>IF(S290=#REF!,0,1)</f>
        <v>#N/A</v>
      </c>
      <c r="Y290" s="14">
        <v>1</v>
      </c>
      <c r="Z290" s="15"/>
      <c r="AA290" s="15"/>
      <c r="AB290" s="15"/>
      <c r="AC290" s="82"/>
      <c r="AD290" s="95"/>
    </row>
    <row r="291" spans="1:30" s="26" customFormat="1" ht="30" customHeight="1" x14ac:dyDescent="0.3">
      <c r="A291" s="10">
        <v>5488</v>
      </c>
      <c r="B291" s="27" t="s">
        <v>225</v>
      </c>
      <c r="C291" s="12" t="s">
        <v>1118</v>
      </c>
      <c r="D291" s="13">
        <v>2325</v>
      </c>
      <c r="E291" s="12" t="s">
        <v>123</v>
      </c>
      <c r="F291" s="12" t="s">
        <v>1406</v>
      </c>
      <c r="G291" s="12" t="s">
        <v>1407</v>
      </c>
      <c r="H291" s="12"/>
      <c r="I291" s="14">
        <v>1</v>
      </c>
      <c r="J291" s="15"/>
      <c r="K291" s="15"/>
      <c r="L291" s="15"/>
      <c r="M291" s="16">
        <f t="shared" si="21"/>
        <v>1</v>
      </c>
      <c r="N291" s="117" t="s">
        <v>1119</v>
      </c>
      <c r="O291" s="56"/>
      <c r="R291" s="55"/>
      <c r="S291" s="55"/>
      <c r="T291" s="17"/>
      <c r="U291"/>
      <c r="Y291" s="14"/>
      <c r="Z291" s="15"/>
      <c r="AA291" s="15"/>
      <c r="AB291" s="15"/>
      <c r="AC291" s="82"/>
      <c r="AD291" s="95"/>
    </row>
    <row r="292" spans="1:30" s="26" customFormat="1" ht="15" customHeight="1" x14ac:dyDescent="0.3">
      <c r="A292" s="19">
        <v>5489</v>
      </c>
      <c r="B292" s="11" t="s">
        <v>762</v>
      </c>
      <c r="C292" s="12" t="s">
        <v>578</v>
      </c>
      <c r="D292" s="13" t="s">
        <v>1030</v>
      </c>
      <c r="E292" s="13" t="s">
        <v>123</v>
      </c>
      <c r="F292" s="13" t="s">
        <v>1404</v>
      </c>
      <c r="G292" s="13" t="s">
        <v>1405</v>
      </c>
      <c r="H292" s="13"/>
      <c r="I292" s="14">
        <v>1</v>
      </c>
      <c r="J292" s="15">
        <v>0</v>
      </c>
      <c r="K292" s="15">
        <v>0</v>
      </c>
      <c r="L292" s="15">
        <v>0</v>
      </c>
      <c r="M292" s="16">
        <f t="shared" si="21"/>
        <v>1</v>
      </c>
      <c r="N292" s="55" t="s">
        <v>581</v>
      </c>
      <c r="O292" s="56"/>
      <c r="R292" s="55" t="e">
        <f>VLOOKUP(A292,'[16]Mail Stop Modified'!$A462:$K1630,10,FALSE)</f>
        <v>#N/A</v>
      </c>
      <c r="S292" s="55" t="e">
        <f>VLOOKUP(A292,'[16]Mail Stop Modified'!$A462:$K1630,11,FALSE)</f>
        <v>#N/A</v>
      </c>
      <c r="T292" s="17" t="e">
        <f t="shared" si="20"/>
        <v>#N/A</v>
      </c>
      <c r="U292" t="e">
        <f>IF(S292=#REF!,0,1)</f>
        <v>#N/A</v>
      </c>
      <c r="Y292" s="14">
        <v>1</v>
      </c>
      <c r="Z292" s="15"/>
      <c r="AA292" s="15"/>
      <c r="AB292" s="15"/>
      <c r="AC292" s="82"/>
      <c r="AD292" s="95"/>
    </row>
    <row r="293" spans="1:30" s="26" customFormat="1" ht="15" customHeight="1" x14ac:dyDescent="0.3">
      <c r="A293" s="19">
        <v>5491</v>
      </c>
      <c r="B293" s="11" t="s">
        <v>1143</v>
      </c>
      <c r="C293" s="12" t="s">
        <v>264</v>
      </c>
      <c r="D293" s="13" t="s">
        <v>614</v>
      </c>
      <c r="E293" s="13" t="s">
        <v>0</v>
      </c>
      <c r="F293" s="12" t="s">
        <v>1576</v>
      </c>
      <c r="G293" s="13" t="s">
        <v>1577</v>
      </c>
      <c r="H293" s="13"/>
      <c r="I293" s="14"/>
      <c r="J293" s="15"/>
      <c r="K293" s="15">
        <v>1</v>
      </c>
      <c r="L293" s="15"/>
      <c r="M293" s="16">
        <f t="shared" si="21"/>
        <v>1</v>
      </c>
      <c r="N293" s="55"/>
      <c r="O293" s="56"/>
      <c r="R293" s="55"/>
      <c r="S293" s="55"/>
      <c r="T293" s="17"/>
      <c r="U293"/>
      <c r="Y293" s="14"/>
      <c r="Z293" s="15"/>
      <c r="AA293" s="15"/>
      <c r="AB293" s="15"/>
      <c r="AC293" s="82"/>
      <c r="AD293" s="95"/>
    </row>
    <row r="294" spans="1:30" s="26" customFormat="1" ht="15" customHeight="1" x14ac:dyDescent="0.3">
      <c r="A294" s="10">
        <v>5492</v>
      </c>
      <c r="B294" s="11" t="s">
        <v>256</v>
      </c>
      <c r="C294" s="12" t="s">
        <v>578</v>
      </c>
      <c r="D294" s="13" t="s">
        <v>257</v>
      </c>
      <c r="E294" s="13" t="s">
        <v>123</v>
      </c>
      <c r="F294" s="13" t="s">
        <v>1402</v>
      </c>
      <c r="G294" s="13" t="s">
        <v>1403</v>
      </c>
      <c r="H294" s="13"/>
      <c r="I294" s="14">
        <v>1</v>
      </c>
      <c r="J294" s="15">
        <v>0</v>
      </c>
      <c r="K294" s="15">
        <v>0</v>
      </c>
      <c r="L294" s="15">
        <v>0</v>
      </c>
      <c r="M294" s="16">
        <f t="shared" si="21"/>
        <v>1</v>
      </c>
      <c r="N294" s="55"/>
      <c r="O294" s="56"/>
      <c r="R294" s="55" t="e">
        <f>VLOOKUP(A294,'[16]Mail Stop Modified'!$A465:$K1633,10,FALSE)</f>
        <v>#N/A</v>
      </c>
      <c r="S294" s="55" t="e">
        <f>VLOOKUP(A294,'[16]Mail Stop Modified'!$A465:$K1633,11,FALSE)</f>
        <v>#N/A</v>
      </c>
      <c r="T294" s="17" t="e">
        <f t="shared" si="20"/>
        <v>#N/A</v>
      </c>
      <c r="U294" t="e">
        <f>IF(S294=#REF!,0,1)</f>
        <v>#N/A</v>
      </c>
      <c r="Y294" s="14">
        <v>1</v>
      </c>
      <c r="Z294" s="15"/>
      <c r="AA294" s="15"/>
      <c r="AB294" s="15"/>
      <c r="AC294" s="82"/>
      <c r="AD294" s="95"/>
    </row>
    <row r="295" spans="1:30" s="26" customFormat="1" ht="15" customHeight="1" x14ac:dyDescent="0.3">
      <c r="A295" s="10">
        <v>5493</v>
      </c>
      <c r="B295" s="11" t="s">
        <v>796</v>
      </c>
      <c r="C295" s="12" t="s">
        <v>264</v>
      </c>
      <c r="D295" s="13" t="s">
        <v>1031</v>
      </c>
      <c r="E295" s="13" t="s">
        <v>0</v>
      </c>
      <c r="F295" s="12" t="s">
        <v>1578</v>
      </c>
      <c r="G295" s="12" t="s">
        <v>1165</v>
      </c>
      <c r="H295" s="13"/>
      <c r="I295" s="14"/>
      <c r="J295" s="15"/>
      <c r="K295" s="15">
        <v>1</v>
      </c>
      <c r="L295" s="15"/>
      <c r="M295" s="16">
        <f t="shared" si="21"/>
        <v>1</v>
      </c>
      <c r="N295" s="55"/>
      <c r="O295" s="56"/>
      <c r="R295" s="55" t="e">
        <f>VLOOKUP(A295,'[16]Mail Stop Modified'!$A466:$K1634,10,FALSE)</f>
        <v>#N/A</v>
      </c>
      <c r="S295" s="55" t="e">
        <f>VLOOKUP(A295,'[16]Mail Stop Modified'!$A466:$K1634,11,FALSE)</f>
        <v>#N/A</v>
      </c>
      <c r="T295" s="17" t="e">
        <f t="shared" si="20"/>
        <v>#N/A</v>
      </c>
      <c r="U295" t="e">
        <f>IF(S295=#REF!,0,1)</f>
        <v>#N/A</v>
      </c>
      <c r="Y295" s="14"/>
      <c r="Z295" s="15">
        <v>1</v>
      </c>
      <c r="AA295" s="15"/>
      <c r="AB295" s="15"/>
      <c r="AC295" s="82"/>
      <c r="AD295" s="95"/>
    </row>
    <row r="296" spans="1:30" s="26" customFormat="1" ht="15" customHeight="1" x14ac:dyDescent="0.3">
      <c r="A296" s="10">
        <v>5494</v>
      </c>
      <c r="B296" s="11" t="s">
        <v>258</v>
      </c>
      <c r="C296" s="12" t="s">
        <v>578</v>
      </c>
      <c r="D296" s="13" t="s">
        <v>259</v>
      </c>
      <c r="E296" s="13" t="s">
        <v>123</v>
      </c>
      <c r="F296" s="13" t="s">
        <v>1404</v>
      </c>
      <c r="G296" s="13" t="s">
        <v>1405</v>
      </c>
      <c r="H296" s="13"/>
      <c r="I296" s="14">
        <v>1</v>
      </c>
      <c r="J296" s="15">
        <v>0</v>
      </c>
      <c r="K296" s="15">
        <v>0</v>
      </c>
      <c r="L296" s="15">
        <v>0</v>
      </c>
      <c r="M296" s="16">
        <f t="shared" si="21"/>
        <v>1</v>
      </c>
      <c r="N296" s="55"/>
      <c r="O296" s="56"/>
      <c r="R296" s="55" t="e">
        <f>VLOOKUP(A296,'[16]Mail Stop Modified'!$A467:$K1635,10,FALSE)</f>
        <v>#N/A</v>
      </c>
      <c r="S296" s="55" t="e">
        <f>VLOOKUP(A296,'[16]Mail Stop Modified'!$A467:$K1635,11,FALSE)</f>
        <v>#N/A</v>
      </c>
      <c r="T296" s="17" t="e">
        <f t="shared" si="20"/>
        <v>#N/A</v>
      </c>
      <c r="U296" t="e">
        <f>IF(S296=#REF!,0,1)</f>
        <v>#N/A</v>
      </c>
      <c r="Y296" s="14">
        <v>1</v>
      </c>
      <c r="Z296" s="15"/>
      <c r="AA296" s="15"/>
      <c r="AB296" s="15"/>
      <c r="AC296" s="82"/>
      <c r="AD296" s="95"/>
    </row>
    <row r="297" spans="1:30" s="26" customFormat="1" ht="15" customHeight="1" x14ac:dyDescent="0.3">
      <c r="A297" s="10">
        <v>5495</v>
      </c>
      <c r="B297" s="11" t="s">
        <v>756</v>
      </c>
      <c r="C297" s="12" t="s">
        <v>266</v>
      </c>
      <c r="D297" s="13" t="s">
        <v>757</v>
      </c>
      <c r="E297" s="13" t="s">
        <v>123</v>
      </c>
      <c r="F297" s="13" t="s">
        <v>1579</v>
      </c>
      <c r="G297" s="13" t="s">
        <v>1580</v>
      </c>
      <c r="H297" s="13"/>
      <c r="I297" s="14">
        <v>2</v>
      </c>
      <c r="J297" s="15"/>
      <c r="K297" s="15"/>
      <c r="L297" s="15"/>
      <c r="M297" s="16">
        <f t="shared" si="21"/>
        <v>2</v>
      </c>
      <c r="N297" s="55"/>
      <c r="O297" s="56"/>
      <c r="R297" s="55" t="e">
        <f>VLOOKUP(A297,'[16]Mail Stop Modified'!$A468:$K1636,10,FALSE)</f>
        <v>#N/A</v>
      </c>
      <c r="S297" s="55" t="e">
        <f>VLOOKUP(A297,'[16]Mail Stop Modified'!$A468:$K1636,11,FALSE)</f>
        <v>#N/A</v>
      </c>
      <c r="T297" s="17" t="e">
        <f t="shared" si="20"/>
        <v>#N/A</v>
      </c>
      <c r="U297" t="e">
        <f>IF(S297=#REF!,0,1)</f>
        <v>#N/A</v>
      </c>
      <c r="Y297" s="14">
        <v>1</v>
      </c>
      <c r="Z297" s="15"/>
      <c r="AA297" s="15"/>
      <c r="AB297" s="15"/>
      <c r="AC297" s="82"/>
      <c r="AD297" s="95"/>
    </row>
    <row r="298" spans="1:30" s="26" customFormat="1" ht="15" customHeight="1" x14ac:dyDescent="0.3">
      <c r="A298" s="10">
        <v>5496</v>
      </c>
      <c r="B298" s="11" t="s">
        <v>613</v>
      </c>
      <c r="C298" s="12" t="s">
        <v>264</v>
      </c>
      <c r="D298" s="13">
        <v>224</v>
      </c>
      <c r="E298" s="13" t="s">
        <v>0</v>
      </c>
      <c r="F298" s="12" t="s">
        <v>1576</v>
      </c>
      <c r="G298" s="13" t="s">
        <v>1577</v>
      </c>
      <c r="H298" s="13"/>
      <c r="I298" s="14"/>
      <c r="J298" s="15"/>
      <c r="K298" s="15">
        <v>1</v>
      </c>
      <c r="L298" s="15"/>
      <c r="M298" s="16">
        <f t="shared" si="21"/>
        <v>1</v>
      </c>
      <c r="N298" s="55"/>
      <c r="O298" s="56"/>
      <c r="R298" s="55" t="e">
        <f>VLOOKUP(A298,'[16]Mail Stop Modified'!$A469:$K1637,10,FALSE)</f>
        <v>#N/A</v>
      </c>
      <c r="S298" s="55" t="e">
        <f>VLOOKUP(A298,'[16]Mail Stop Modified'!$A469:$K1637,11,FALSE)</f>
        <v>#N/A</v>
      </c>
      <c r="T298" s="17" t="e">
        <f t="shared" si="20"/>
        <v>#N/A</v>
      </c>
      <c r="U298" t="e">
        <f>IF(S298=#REF!,0,1)</f>
        <v>#N/A</v>
      </c>
      <c r="Y298" s="14"/>
      <c r="Z298" s="15">
        <v>2</v>
      </c>
      <c r="AA298" s="15"/>
      <c r="AB298" s="15"/>
      <c r="AC298" s="82"/>
      <c r="AD298" s="95"/>
    </row>
    <row r="299" spans="1:30" s="26" customFormat="1" ht="15" customHeight="1" x14ac:dyDescent="0.3">
      <c r="A299" s="10">
        <v>5497</v>
      </c>
      <c r="B299" s="11" t="s">
        <v>671</v>
      </c>
      <c r="C299" s="12" t="s">
        <v>264</v>
      </c>
      <c r="D299" s="13">
        <v>224</v>
      </c>
      <c r="E299" s="13" t="s">
        <v>0</v>
      </c>
      <c r="F299" s="12" t="s">
        <v>1576</v>
      </c>
      <c r="G299" s="13" t="s">
        <v>1577</v>
      </c>
      <c r="H299" s="13"/>
      <c r="I299" s="14"/>
      <c r="J299" s="15"/>
      <c r="K299" s="15">
        <v>1</v>
      </c>
      <c r="L299" s="15"/>
      <c r="M299" s="16">
        <f t="shared" si="21"/>
        <v>1</v>
      </c>
      <c r="N299" s="58"/>
      <c r="O299" s="56"/>
      <c r="R299" s="55" t="e">
        <f>VLOOKUP(A299,'[16]Mail Stop Modified'!$A470:$K1638,10,FALSE)</f>
        <v>#N/A</v>
      </c>
      <c r="S299" s="55" t="e">
        <f>VLOOKUP(A299,'[16]Mail Stop Modified'!$A470:$K1638,11,FALSE)</f>
        <v>#N/A</v>
      </c>
      <c r="T299" s="17" t="e">
        <f t="shared" si="20"/>
        <v>#N/A</v>
      </c>
      <c r="U299" t="e">
        <f>IF(S299=#REF!,0,1)</f>
        <v>#N/A</v>
      </c>
      <c r="Y299" s="14"/>
      <c r="Z299" s="15">
        <v>2</v>
      </c>
      <c r="AA299" s="15"/>
      <c r="AB299" s="15"/>
      <c r="AC299" s="82"/>
      <c r="AD299" s="95"/>
    </row>
    <row r="300" spans="1:30" s="26" customFormat="1" ht="15" customHeight="1" x14ac:dyDescent="0.3">
      <c r="A300" s="10">
        <v>5498</v>
      </c>
      <c r="B300" s="11" t="s">
        <v>672</v>
      </c>
      <c r="C300" s="12" t="s">
        <v>264</v>
      </c>
      <c r="D300" s="13">
        <v>224</v>
      </c>
      <c r="E300" s="13" t="s">
        <v>0</v>
      </c>
      <c r="F300" s="12" t="s">
        <v>1576</v>
      </c>
      <c r="G300" s="13" t="s">
        <v>1577</v>
      </c>
      <c r="H300" s="13"/>
      <c r="I300" s="14"/>
      <c r="J300" s="15"/>
      <c r="K300" s="15">
        <v>1</v>
      </c>
      <c r="L300" s="15"/>
      <c r="M300" s="16">
        <f t="shared" si="21"/>
        <v>1</v>
      </c>
      <c r="N300" s="55" t="s">
        <v>582</v>
      </c>
      <c r="O300" s="56"/>
      <c r="R300" s="55" t="e">
        <f>VLOOKUP(A300,'[16]Mail Stop Modified'!$A471:$K1639,10,FALSE)</f>
        <v>#N/A</v>
      </c>
      <c r="S300" s="55" t="e">
        <f>VLOOKUP(A300,'[16]Mail Stop Modified'!$A471:$K1639,11,FALSE)</f>
        <v>#N/A</v>
      </c>
      <c r="T300" s="17" t="e">
        <f t="shared" si="20"/>
        <v>#N/A</v>
      </c>
      <c r="U300" t="e">
        <f>IF(S300=#REF!,0,1)</f>
        <v>#N/A</v>
      </c>
      <c r="Y300" s="14"/>
      <c r="Z300" s="15">
        <v>2</v>
      </c>
      <c r="AA300" s="15"/>
      <c r="AB300" s="15"/>
      <c r="AC300" s="82"/>
      <c r="AD300" s="95"/>
    </row>
    <row r="301" spans="1:30" s="26" customFormat="1" ht="15" customHeight="1" x14ac:dyDescent="0.3">
      <c r="A301" s="10">
        <v>5499</v>
      </c>
      <c r="B301" s="11" t="s">
        <v>673</v>
      </c>
      <c r="C301" s="12" t="s">
        <v>30</v>
      </c>
      <c r="D301" s="13">
        <v>225</v>
      </c>
      <c r="E301" s="13" t="s">
        <v>1</v>
      </c>
      <c r="F301" s="13" t="s">
        <v>1585</v>
      </c>
      <c r="G301" s="13" t="s">
        <v>1586</v>
      </c>
      <c r="H301" s="13"/>
      <c r="I301" s="14"/>
      <c r="J301" s="15"/>
      <c r="K301" s="15"/>
      <c r="L301" s="15">
        <v>2</v>
      </c>
      <c r="M301" s="16">
        <f t="shared" si="21"/>
        <v>2</v>
      </c>
      <c r="N301" s="55"/>
      <c r="O301" s="56"/>
      <c r="R301" s="55" t="e">
        <f>VLOOKUP(A301,'[16]Mail Stop Modified'!$A472:$K1640,10,FALSE)</f>
        <v>#N/A</v>
      </c>
      <c r="S301" s="55" t="e">
        <f>VLOOKUP(A301,'[16]Mail Stop Modified'!$A472:$K1640,11,FALSE)</f>
        <v>#N/A</v>
      </c>
      <c r="T301" s="17" t="e">
        <f t="shared" si="20"/>
        <v>#N/A</v>
      </c>
      <c r="U301" t="e">
        <f>IF(S301=#REF!,0,1)</f>
        <v>#N/A</v>
      </c>
      <c r="Y301" s="14"/>
      <c r="Z301" s="15"/>
      <c r="AA301" s="15">
        <v>2</v>
      </c>
      <c r="AB301" s="15"/>
      <c r="AC301" s="82" t="s">
        <v>14</v>
      </c>
      <c r="AD301" s="95"/>
    </row>
    <row r="302" spans="1:30" s="26" customFormat="1" ht="15" customHeight="1" x14ac:dyDescent="0.3">
      <c r="A302" s="10">
        <v>5500</v>
      </c>
      <c r="B302" s="11" t="s">
        <v>2082</v>
      </c>
      <c r="C302" s="12"/>
      <c r="D302" s="13"/>
      <c r="E302" s="13" t="s">
        <v>0</v>
      </c>
      <c r="F302" s="13"/>
      <c r="G302" s="13"/>
      <c r="H302" s="13"/>
      <c r="I302" s="14"/>
      <c r="J302" s="15"/>
      <c r="K302" s="15"/>
      <c r="L302" s="15"/>
      <c r="M302" s="16"/>
      <c r="N302" s="55"/>
      <c r="O302" s="56"/>
      <c r="R302" s="55"/>
      <c r="S302" s="55"/>
      <c r="T302" s="17"/>
      <c r="U302"/>
      <c r="Y302" s="14"/>
      <c r="Z302" s="15"/>
      <c r="AA302" s="15"/>
      <c r="AB302" s="15"/>
      <c r="AC302" s="82"/>
      <c r="AD302" s="95"/>
    </row>
    <row r="303" spans="1:30" s="26" customFormat="1" ht="29.25" customHeight="1" x14ac:dyDescent="0.3">
      <c r="A303" s="10">
        <v>5502</v>
      </c>
      <c r="B303" s="28" t="s">
        <v>1032</v>
      </c>
      <c r="C303" s="12" t="s">
        <v>806</v>
      </c>
      <c r="D303" s="13"/>
      <c r="E303" s="13" t="s">
        <v>0</v>
      </c>
      <c r="F303" s="13" t="s">
        <v>1891</v>
      </c>
      <c r="G303" s="13" t="s">
        <v>1892</v>
      </c>
      <c r="H303" s="13"/>
      <c r="I303" s="14">
        <v>0</v>
      </c>
      <c r="J303" s="15">
        <v>0</v>
      </c>
      <c r="K303" s="15">
        <v>1</v>
      </c>
      <c r="L303" s="15">
        <v>0</v>
      </c>
      <c r="M303" s="16">
        <f t="shared" si="21"/>
        <v>1</v>
      </c>
      <c r="N303" s="55"/>
      <c r="O303" s="56"/>
      <c r="R303" s="55">
        <f>VLOOKUP(A303,'[16]Mail Stop Modified'!$A477:$K1645,10,FALSE)</f>
        <v>2</v>
      </c>
      <c r="S303" s="55">
        <f>VLOOKUP(A303,'[16]Mail Stop Modified'!$A477:$K1645,11,FALSE)</f>
        <v>0</v>
      </c>
      <c r="T303" s="17">
        <f t="shared" si="20"/>
        <v>-1</v>
      </c>
      <c r="U303" t="e">
        <f>IF(S303=#REF!,0,1)</f>
        <v>#REF!</v>
      </c>
      <c r="Y303" s="14"/>
      <c r="Z303" s="15">
        <v>2</v>
      </c>
      <c r="AA303" s="15"/>
      <c r="AB303" s="15"/>
      <c r="AC303" s="82"/>
      <c r="AD303" s="95"/>
    </row>
    <row r="304" spans="1:30" s="26" customFormat="1" ht="27.75" customHeight="1" x14ac:dyDescent="0.3">
      <c r="A304" s="10">
        <v>5503</v>
      </c>
      <c r="B304" s="11" t="s">
        <v>801</v>
      </c>
      <c r="C304" s="12" t="s">
        <v>662</v>
      </c>
      <c r="D304" s="13" t="s">
        <v>888</v>
      </c>
      <c r="E304" s="13" t="s">
        <v>123</v>
      </c>
      <c r="F304" s="13" t="s">
        <v>1171</v>
      </c>
      <c r="G304" s="13" t="s">
        <v>1172</v>
      </c>
      <c r="H304" s="13"/>
      <c r="I304" s="14">
        <v>1</v>
      </c>
      <c r="J304" s="15">
        <v>0</v>
      </c>
      <c r="K304" s="15">
        <v>0</v>
      </c>
      <c r="L304" s="15">
        <v>0</v>
      </c>
      <c r="M304" s="16">
        <f t="shared" si="21"/>
        <v>1</v>
      </c>
      <c r="N304" s="117" t="s">
        <v>1107</v>
      </c>
      <c r="O304" s="56"/>
      <c r="R304" s="55">
        <f>VLOOKUP(A304,'[16]Mail Stop Modified'!$A479:$K1647,10,FALSE)</f>
        <v>2</v>
      </c>
      <c r="S304" s="55" t="str">
        <f>VLOOKUP(A304,'[16]Mail Stop Modified'!$A479:$K1647,11,FALSE)</f>
        <v/>
      </c>
      <c r="T304" s="17">
        <f t="shared" si="20"/>
        <v>-1</v>
      </c>
      <c r="U304" t="e">
        <f>IF(S304=#REF!,0,1)</f>
        <v>#REF!</v>
      </c>
      <c r="Y304" s="14">
        <v>1</v>
      </c>
      <c r="Z304" s="15"/>
      <c r="AA304" s="15"/>
      <c r="AB304" s="15"/>
      <c r="AC304" s="82"/>
      <c r="AD304" s="95"/>
    </row>
    <row r="305" spans="1:30" s="26" customFormat="1" ht="15" customHeight="1" x14ac:dyDescent="0.3">
      <c r="A305" s="10">
        <v>5504</v>
      </c>
      <c r="B305" s="11" t="s">
        <v>24</v>
      </c>
      <c r="C305" s="12" t="s">
        <v>260</v>
      </c>
      <c r="D305" s="13" t="s">
        <v>28</v>
      </c>
      <c r="E305" s="13" t="s">
        <v>123</v>
      </c>
      <c r="F305" s="13" t="s">
        <v>1389</v>
      </c>
      <c r="G305" s="13" t="s">
        <v>1390</v>
      </c>
      <c r="H305" s="13"/>
      <c r="I305" s="14">
        <v>1</v>
      </c>
      <c r="J305" s="15">
        <v>0</v>
      </c>
      <c r="K305" s="15">
        <v>0</v>
      </c>
      <c r="L305" s="15">
        <v>0</v>
      </c>
      <c r="M305" s="16">
        <f t="shared" si="21"/>
        <v>1</v>
      </c>
      <c r="N305" s="55"/>
      <c r="O305" s="56"/>
      <c r="R305" s="55" t="e">
        <f>VLOOKUP(A305,'[16]Mail Stop Modified'!$A481:$K1649,10,FALSE)</f>
        <v>#N/A</v>
      </c>
      <c r="S305" s="55" t="e">
        <f>VLOOKUP(A305,'[16]Mail Stop Modified'!$A481:$K1649,11,FALSE)</f>
        <v>#N/A</v>
      </c>
      <c r="T305" s="17" t="e">
        <f t="shared" si="20"/>
        <v>#N/A</v>
      </c>
      <c r="U305" t="e">
        <f>IF(S305=#REF!,0,1)</f>
        <v>#N/A</v>
      </c>
      <c r="Y305" s="14">
        <v>1</v>
      </c>
      <c r="Z305" s="15"/>
      <c r="AA305" s="15"/>
      <c r="AB305" s="15"/>
      <c r="AC305" s="82"/>
      <c r="AD305" s="95"/>
    </row>
    <row r="306" spans="1:30" s="26" customFormat="1" ht="30.75" customHeight="1" x14ac:dyDescent="0.3">
      <c r="A306" s="10">
        <v>5505</v>
      </c>
      <c r="B306" s="11" t="s">
        <v>1072</v>
      </c>
      <c r="C306" s="12" t="s">
        <v>662</v>
      </c>
      <c r="D306" s="13" t="s">
        <v>1073</v>
      </c>
      <c r="E306" s="13" t="s">
        <v>123</v>
      </c>
      <c r="F306" s="13" t="s">
        <v>1171</v>
      </c>
      <c r="G306" s="13" t="s">
        <v>1172</v>
      </c>
      <c r="H306" s="13"/>
      <c r="I306" s="14">
        <v>1</v>
      </c>
      <c r="J306" s="15"/>
      <c r="K306" s="15"/>
      <c r="L306" s="15"/>
      <c r="M306" s="16">
        <f t="shared" si="21"/>
        <v>1</v>
      </c>
      <c r="N306" s="117" t="s">
        <v>1074</v>
      </c>
      <c r="O306" s="56"/>
      <c r="R306" s="55"/>
      <c r="S306" s="55"/>
      <c r="T306" s="17"/>
      <c r="U306"/>
      <c r="Y306" s="14"/>
      <c r="Z306" s="15"/>
      <c r="AA306" s="15"/>
      <c r="AB306" s="15"/>
      <c r="AC306" s="82"/>
      <c r="AD306" s="95"/>
    </row>
    <row r="307" spans="1:30" s="26" customFormat="1" ht="15" customHeight="1" x14ac:dyDescent="0.3">
      <c r="A307" s="10">
        <v>5506</v>
      </c>
      <c r="B307" s="11" t="s">
        <v>422</v>
      </c>
      <c r="C307" s="12" t="s">
        <v>423</v>
      </c>
      <c r="D307" s="13" t="s">
        <v>424</v>
      </c>
      <c r="E307" s="13" t="s">
        <v>0</v>
      </c>
      <c r="F307" s="13" t="s">
        <v>1533</v>
      </c>
      <c r="G307" s="13" t="s">
        <v>1534</v>
      </c>
      <c r="H307" s="13"/>
      <c r="I307" s="14">
        <v>0</v>
      </c>
      <c r="J307" s="15">
        <v>0</v>
      </c>
      <c r="K307" s="15">
        <v>1</v>
      </c>
      <c r="L307" s="15">
        <v>0</v>
      </c>
      <c r="M307" s="16">
        <f t="shared" si="21"/>
        <v>1</v>
      </c>
      <c r="N307" s="55"/>
      <c r="O307" s="56"/>
      <c r="R307" s="55">
        <f>VLOOKUP(A307,'[16]Mail Stop Modified'!$A483:$K1651,10,FALSE)</f>
        <v>2</v>
      </c>
      <c r="S307" s="55" t="str">
        <f>VLOOKUP(A307,'[16]Mail Stop Modified'!$A483:$K1651,11,FALSE)</f>
        <v/>
      </c>
      <c r="T307" s="17">
        <f t="shared" si="20"/>
        <v>-1</v>
      </c>
      <c r="U307" t="e">
        <f>IF(S307=#REF!,0,1)</f>
        <v>#REF!</v>
      </c>
      <c r="Y307" s="14"/>
      <c r="Z307" s="15">
        <v>2</v>
      </c>
      <c r="AA307" s="15"/>
      <c r="AB307" s="15"/>
      <c r="AC307" s="82"/>
      <c r="AD307" s="95"/>
    </row>
    <row r="308" spans="1:30" s="26" customFormat="1" ht="15" customHeight="1" x14ac:dyDescent="0.3">
      <c r="A308" s="10">
        <v>5507</v>
      </c>
      <c r="B308" s="11" t="s">
        <v>951</v>
      </c>
      <c r="C308" s="12" t="s">
        <v>952</v>
      </c>
      <c r="D308" s="13" t="s">
        <v>953</v>
      </c>
      <c r="E308" s="13" t="s">
        <v>0</v>
      </c>
      <c r="F308" s="13"/>
      <c r="G308" s="13"/>
      <c r="H308" s="13"/>
      <c r="I308" s="14"/>
      <c r="J308" s="15"/>
      <c r="K308" s="15">
        <v>1</v>
      </c>
      <c r="L308" s="15"/>
      <c r="M308" s="16">
        <f t="shared" si="21"/>
        <v>1</v>
      </c>
      <c r="N308" s="55"/>
      <c r="O308" s="56"/>
      <c r="R308" s="55"/>
      <c r="S308" s="55"/>
      <c r="T308" s="17"/>
      <c r="U308"/>
      <c r="Y308" s="14"/>
      <c r="Z308" s="15">
        <v>1</v>
      </c>
      <c r="AA308" s="15"/>
      <c r="AB308" s="15"/>
      <c r="AC308" s="82"/>
      <c r="AD308" s="95"/>
    </row>
    <row r="309" spans="1:30" s="26" customFormat="1" ht="15" customHeight="1" x14ac:dyDescent="0.3">
      <c r="A309" s="10">
        <v>5508</v>
      </c>
      <c r="B309" s="11" t="s">
        <v>611</v>
      </c>
      <c r="C309" s="12" t="s">
        <v>13</v>
      </c>
      <c r="D309" s="13" t="s">
        <v>1033</v>
      </c>
      <c r="E309" s="13" t="s">
        <v>0</v>
      </c>
      <c r="F309" s="13" t="s">
        <v>1646</v>
      </c>
      <c r="G309" s="13"/>
      <c r="H309" s="120" t="s">
        <v>1649</v>
      </c>
      <c r="I309" s="14"/>
      <c r="J309" s="15"/>
      <c r="K309" s="15">
        <v>2</v>
      </c>
      <c r="L309" s="15"/>
      <c r="M309" s="16">
        <f t="shared" si="21"/>
        <v>2</v>
      </c>
      <c r="N309" s="55"/>
      <c r="O309" s="56"/>
      <c r="R309" s="55"/>
      <c r="S309" s="55"/>
      <c r="T309" s="17"/>
      <c r="U309"/>
      <c r="Y309" s="14"/>
      <c r="Z309" s="15">
        <v>1</v>
      </c>
      <c r="AA309" s="15"/>
      <c r="AB309" s="15"/>
      <c r="AC309" s="82"/>
      <c r="AD309" s="95"/>
    </row>
    <row r="310" spans="1:30" s="26" customFormat="1" ht="15" customHeight="1" x14ac:dyDescent="0.3">
      <c r="A310" s="10">
        <v>5509</v>
      </c>
      <c r="B310" s="11" t="s">
        <v>383</v>
      </c>
      <c r="C310" s="12" t="s">
        <v>16</v>
      </c>
      <c r="D310" s="13" t="s">
        <v>112</v>
      </c>
      <c r="E310" s="13" t="s">
        <v>0</v>
      </c>
      <c r="F310" s="13" t="s">
        <v>1630</v>
      </c>
      <c r="G310" s="13" t="s">
        <v>1629</v>
      </c>
      <c r="H310" s="13"/>
      <c r="I310" s="14">
        <v>0</v>
      </c>
      <c r="J310" s="15">
        <v>0</v>
      </c>
      <c r="K310" s="15">
        <v>2</v>
      </c>
      <c r="L310" s="15">
        <v>0</v>
      </c>
      <c r="M310" s="16">
        <f t="shared" si="21"/>
        <v>2</v>
      </c>
      <c r="N310" s="55"/>
      <c r="O310" s="56"/>
      <c r="R310" s="55">
        <f>VLOOKUP(A310,'[16]Mail Stop Modified'!$A486:$K1654,10,FALSE)</f>
        <v>2</v>
      </c>
      <c r="S310" s="55" t="str">
        <f>VLOOKUP(A310,'[16]Mail Stop Modified'!$A486:$K1654,11,FALSE)</f>
        <v/>
      </c>
      <c r="T310" s="17">
        <f t="shared" ref="T310:T334" si="22">M310-R310</f>
        <v>0</v>
      </c>
      <c r="U310" t="e">
        <f>IF(S310=#REF!,0,1)</f>
        <v>#REF!</v>
      </c>
      <c r="Y310" s="14"/>
      <c r="Z310" s="15">
        <v>2</v>
      </c>
      <c r="AA310" s="15"/>
      <c r="AB310" s="15"/>
      <c r="AC310" s="82"/>
      <c r="AD310" s="95"/>
    </row>
    <row r="311" spans="1:30" s="26" customFormat="1" ht="15" customHeight="1" x14ac:dyDescent="0.3">
      <c r="A311" s="10">
        <v>5510</v>
      </c>
      <c r="B311" s="11" t="s">
        <v>425</v>
      </c>
      <c r="C311" s="12" t="s">
        <v>13</v>
      </c>
      <c r="D311" s="13" t="s">
        <v>37</v>
      </c>
      <c r="E311" s="13" t="s">
        <v>0</v>
      </c>
      <c r="F311" s="13" t="s">
        <v>1631</v>
      </c>
      <c r="G311" s="13" t="s">
        <v>1632</v>
      </c>
      <c r="H311" s="13"/>
      <c r="I311" s="14">
        <v>0</v>
      </c>
      <c r="J311" s="15">
        <v>0</v>
      </c>
      <c r="K311" s="15">
        <v>2</v>
      </c>
      <c r="L311" s="15">
        <v>0</v>
      </c>
      <c r="M311" s="16">
        <f t="shared" si="21"/>
        <v>2</v>
      </c>
      <c r="N311" s="55"/>
      <c r="O311" s="56"/>
      <c r="R311" s="55">
        <f>VLOOKUP(A311,'[16]Mail Stop Modified'!$A488:$K1656,10,FALSE)</f>
        <v>2</v>
      </c>
      <c r="S311" s="55" t="str">
        <f>VLOOKUP(A311,'[16]Mail Stop Modified'!$A488:$K1656,11,FALSE)</f>
        <v/>
      </c>
      <c r="T311" s="17">
        <f t="shared" si="22"/>
        <v>0</v>
      </c>
      <c r="U311" t="e">
        <f>IF(S311=#REF!,0,1)</f>
        <v>#REF!</v>
      </c>
      <c r="Y311" s="14"/>
      <c r="Z311" s="15">
        <v>2</v>
      </c>
      <c r="AA311" s="15"/>
      <c r="AB311" s="15"/>
      <c r="AC311" s="82"/>
      <c r="AD311" s="95"/>
    </row>
    <row r="312" spans="1:30" s="26" customFormat="1" ht="15" customHeight="1" x14ac:dyDescent="0.3">
      <c r="A312" s="10">
        <v>5511</v>
      </c>
      <c r="B312" s="11" t="s">
        <v>15</v>
      </c>
      <c r="C312" s="12" t="s">
        <v>19</v>
      </c>
      <c r="D312" s="13" t="s">
        <v>17</v>
      </c>
      <c r="E312" s="13" t="s">
        <v>1</v>
      </c>
      <c r="F312" s="13" t="s">
        <v>1554</v>
      </c>
      <c r="G312" s="13" t="s">
        <v>1555</v>
      </c>
      <c r="H312" s="13"/>
      <c r="I312" s="14">
        <v>0</v>
      </c>
      <c r="J312" s="15">
        <v>0</v>
      </c>
      <c r="K312" s="15">
        <v>0</v>
      </c>
      <c r="L312" s="15">
        <v>2</v>
      </c>
      <c r="M312" s="16">
        <f t="shared" si="21"/>
        <v>2</v>
      </c>
      <c r="N312" s="55"/>
      <c r="O312" s="56"/>
      <c r="R312" s="55" t="e">
        <f>VLOOKUP(A312,'[16]Mail Stop Modified'!$A489:$K1657,10,FALSE)</f>
        <v>#N/A</v>
      </c>
      <c r="S312" s="55" t="e">
        <f>VLOOKUP(A312,'[16]Mail Stop Modified'!$A489:$K1657,11,FALSE)</f>
        <v>#N/A</v>
      </c>
      <c r="T312" s="17" t="e">
        <f t="shared" si="22"/>
        <v>#N/A</v>
      </c>
      <c r="U312" t="e">
        <f>IF(S312=#REF!,0,1)</f>
        <v>#N/A</v>
      </c>
      <c r="Y312" s="14"/>
      <c r="Z312" s="15"/>
      <c r="AA312" s="15">
        <v>2</v>
      </c>
      <c r="AB312" s="15"/>
      <c r="AC312" s="82" t="s">
        <v>14</v>
      </c>
      <c r="AD312" s="95"/>
    </row>
    <row r="313" spans="1:30" s="26" customFormat="1" ht="15" customHeight="1" x14ac:dyDescent="0.3">
      <c r="A313" s="10">
        <v>5513</v>
      </c>
      <c r="B313" s="11" t="s">
        <v>426</v>
      </c>
      <c r="C313" s="12" t="s">
        <v>760</v>
      </c>
      <c r="D313" s="13" t="s">
        <v>888</v>
      </c>
      <c r="E313" s="13" t="s">
        <v>0</v>
      </c>
      <c r="F313" s="26" t="s">
        <v>1625</v>
      </c>
      <c r="G313" s="26" t="s">
        <v>1626</v>
      </c>
      <c r="H313" s="13"/>
      <c r="I313" s="14">
        <v>0</v>
      </c>
      <c r="J313" s="15">
        <v>0</v>
      </c>
      <c r="K313" s="15">
        <v>2</v>
      </c>
      <c r="L313" s="15">
        <v>0</v>
      </c>
      <c r="M313" s="16">
        <f t="shared" si="21"/>
        <v>2</v>
      </c>
      <c r="N313" s="55"/>
      <c r="O313" s="56"/>
      <c r="R313" s="55">
        <f>VLOOKUP(A313,'[16]Mail Stop Modified'!$A491:$K1659,10,FALSE)</f>
        <v>2</v>
      </c>
      <c r="S313" s="55" t="str">
        <f>VLOOKUP(A313,'[16]Mail Stop Modified'!$A491:$K1659,11,FALSE)</f>
        <v/>
      </c>
      <c r="T313" s="17">
        <f t="shared" si="22"/>
        <v>0</v>
      </c>
      <c r="U313" t="e">
        <f>IF(S313=#REF!,0,1)</f>
        <v>#REF!</v>
      </c>
      <c r="Y313" s="14"/>
      <c r="Z313" s="15">
        <v>2</v>
      </c>
      <c r="AA313" s="15"/>
      <c r="AB313" s="15"/>
      <c r="AC313" s="82"/>
      <c r="AD313" s="95"/>
    </row>
    <row r="314" spans="1:30" s="26" customFormat="1" ht="15" customHeight="1" x14ac:dyDescent="0.3">
      <c r="A314" s="10">
        <v>5514</v>
      </c>
      <c r="B314" s="11" t="s">
        <v>18</v>
      </c>
      <c r="C314" s="12" t="s">
        <v>19</v>
      </c>
      <c r="D314" s="13"/>
      <c r="E314" s="13" t="s">
        <v>1</v>
      </c>
      <c r="F314" s="13" t="s">
        <v>1556</v>
      </c>
      <c r="G314" s="13" t="s">
        <v>1557</v>
      </c>
      <c r="H314" s="13"/>
      <c r="I314" s="14">
        <v>0</v>
      </c>
      <c r="J314" s="15">
        <v>0</v>
      </c>
      <c r="K314" s="15">
        <v>0</v>
      </c>
      <c r="L314" s="15">
        <v>2</v>
      </c>
      <c r="M314" s="16">
        <f t="shared" si="21"/>
        <v>2</v>
      </c>
      <c r="N314" s="61"/>
      <c r="O314" s="56"/>
      <c r="R314" s="55" t="e">
        <f>VLOOKUP(A314,'[16]Mail Stop Modified'!$A495:$K1663,10,FALSE)</f>
        <v>#N/A</v>
      </c>
      <c r="S314" s="55" t="e">
        <f>VLOOKUP(A314,'[16]Mail Stop Modified'!$A495:$K1663,11,FALSE)</f>
        <v>#N/A</v>
      </c>
      <c r="T314" s="17" t="e">
        <f t="shared" si="22"/>
        <v>#N/A</v>
      </c>
      <c r="U314" t="e">
        <f>IF(S314=#REF!,0,1)</f>
        <v>#N/A</v>
      </c>
      <c r="Y314" s="14"/>
      <c r="Z314" s="15"/>
      <c r="AA314" s="15">
        <v>2</v>
      </c>
      <c r="AB314" s="15"/>
      <c r="AC314" s="82" t="s">
        <v>14</v>
      </c>
      <c r="AD314" s="95"/>
    </row>
    <row r="315" spans="1:30" s="26" customFormat="1" ht="15" customHeight="1" x14ac:dyDescent="0.3">
      <c r="A315" s="10">
        <v>5516</v>
      </c>
      <c r="B315" s="11" t="s">
        <v>427</v>
      </c>
      <c r="C315" s="12" t="s">
        <v>13</v>
      </c>
      <c r="D315" s="13" t="s">
        <v>112</v>
      </c>
      <c r="E315" s="13" t="s">
        <v>0</v>
      </c>
      <c r="F315" s="13" t="s">
        <v>1650</v>
      </c>
      <c r="G315" s="13" t="s">
        <v>1651</v>
      </c>
      <c r="H315" s="13"/>
      <c r="I315" s="14">
        <v>0</v>
      </c>
      <c r="J315" s="15">
        <v>0</v>
      </c>
      <c r="K315" s="15">
        <v>2</v>
      </c>
      <c r="L315" s="15">
        <v>0</v>
      </c>
      <c r="M315" s="16">
        <f t="shared" si="21"/>
        <v>2</v>
      </c>
      <c r="N315" s="61"/>
      <c r="O315" s="56"/>
      <c r="R315" s="55">
        <f>VLOOKUP(A315,'[16]Mail Stop Modified'!$A496:$K1664,10,FALSE)</f>
        <v>2</v>
      </c>
      <c r="S315" s="55" t="str">
        <f>VLOOKUP(A315,'[16]Mail Stop Modified'!$A496:$K1664,11,FALSE)</f>
        <v/>
      </c>
      <c r="T315" s="17">
        <f t="shared" si="22"/>
        <v>0</v>
      </c>
      <c r="U315" t="e">
        <f>IF(S315=#REF!,0,1)</f>
        <v>#REF!</v>
      </c>
      <c r="Y315" s="14"/>
      <c r="Z315" s="15">
        <v>2</v>
      </c>
      <c r="AA315" s="15"/>
      <c r="AB315" s="15"/>
      <c r="AC315" s="82"/>
      <c r="AD315" s="95"/>
    </row>
    <row r="316" spans="1:30" s="26" customFormat="1" ht="15" customHeight="1" x14ac:dyDescent="0.3">
      <c r="A316" s="19">
        <v>5517</v>
      </c>
      <c r="B316" s="11" t="s">
        <v>546</v>
      </c>
      <c r="C316" s="12" t="s">
        <v>19</v>
      </c>
      <c r="D316" s="13">
        <v>257</v>
      </c>
      <c r="E316" s="13" t="s">
        <v>547</v>
      </c>
      <c r="F316" s="13" t="s">
        <v>1562</v>
      </c>
      <c r="G316" s="13" t="s">
        <v>1563</v>
      </c>
      <c r="H316" s="13"/>
      <c r="I316" s="14">
        <v>2</v>
      </c>
      <c r="J316" s="15">
        <v>0</v>
      </c>
      <c r="K316" s="15"/>
      <c r="L316" s="15"/>
      <c r="M316" s="16">
        <f t="shared" si="21"/>
        <v>2</v>
      </c>
      <c r="N316" s="61"/>
      <c r="O316" s="56"/>
      <c r="R316" s="55">
        <f>VLOOKUP(A316,'[16]Mail Stop Modified'!$A499:$K1667,10,FALSE)</f>
        <v>2</v>
      </c>
      <c r="S316" s="55" t="str">
        <f>VLOOKUP(A316,'[16]Mail Stop Modified'!$A499:$K1667,11,FALSE)</f>
        <v>Y</v>
      </c>
      <c r="T316" s="17">
        <f t="shared" si="22"/>
        <v>0</v>
      </c>
      <c r="U316" t="e">
        <f>IF(S316=#REF!,0,1)</f>
        <v>#REF!</v>
      </c>
      <c r="Y316" s="14"/>
      <c r="Z316" s="15">
        <v>1</v>
      </c>
      <c r="AA316" s="15">
        <v>1</v>
      </c>
      <c r="AB316" s="15"/>
      <c r="AC316" s="82" t="s">
        <v>14</v>
      </c>
      <c r="AD316" s="95"/>
    </row>
    <row r="317" spans="1:30" s="26" customFormat="1" ht="15" customHeight="1" x14ac:dyDescent="0.3">
      <c r="A317" s="10">
        <v>5519</v>
      </c>
      <c r="B317" s="11" t="s">
        <v>428</v>
      </c>
      <c r="C317" s="12" t="s">
        <v>429</v>
      </c>
      <c r="D317" s="13" t="s">
        <v>112</v>
      </c>
      <c r="E317" s="13" t="s">
        <v>0</v>
      </c>
      <c r="F317" s="13" t="s">
        <v>1652</v>
      </c>
      <c r="G317" s="13" t="s">
        <v>1651</v>
      </c>
      <c r="H317" s="13"/>
      <c r="I317" s="14">
        <v>0</v>
      </c>
      <c r="J317" s="15">
        <v>0</v>
      </c>
      <c r="K317" s="15">
        <v>0</v>
      </c>
      <c r="L317" s="15">
        <v>2</v>
      </c>
      <c r="M317" s="16">
        <f t="shared" si="21"/>
        <v>2</v>
      </c>
      <c r="N317" s="61"/>
      <c r="O317" s="56"/>
      <c r="R317" s="55">
        <f>VLOOKUP(A317,'[16]Mail Stop Modified'!$A503:$K1671,10,FALSE)</f>
        <v>2</v>
      </c>
      <c r="S317" s="55" t="str">
        <f>VLOOKUP(A317,'[16]Mail Stop Modified'!$A503:$K1671,11,FALSE)</f>
        <v/>
      </c>
      <c r="T317" s="17">
        <f t="shared" si="22"/>
        <v>0</v>
      </c>
      <c r="U317" t="e">
        <f>IF(S317=#REF!,0,1)</f>
        <v>#REF!</v>
      </c>
      <c r="Y317" s="14"/>
      <c r="Z317" s="15">
        <v>2</v>
      </c>
      <c r="AA317" s="15"/>
      <c r="AB317" s="15"/>
      <c r="AC317" s="82"/>
      <c r="AD317" s="95"/>
    </row>
    <row r="318" spans="1:30" s="26" customFormat="1" ht="15" customHeight="1" x14ac:dyDescent="0.3">
      <c r="A318" s="10">
        <v>5522</v>
      </c>
      <c r="B318" s="11" t="s">
        <v>20</v>
      </c>
      <c r="C318" s="12" t="s">
        <v>21</v>
      </c>
      <c r="D318" s="13" t="s">
        <v>22</v>
      </c>
      <c r="E318" s="13" t="s">
        <v>1</v>
      </c>
      <c r="F318" s="13" t="s">
        <v>1548</v>
      </c>
      <c r="G318" s="13" t="s">
        <v>1549</v>
      </c>
      <c r="H318" s="13"/>
      <c r="I318" s="14">
        <v>0</v>
      </c>
      <c r="J318" s="15">
        <v>0</v>
      </c>
      <c r="K318" s="15">
        <v>0</v>
      </c>
      <c r="L318" s="15">
        <v>2</v>
      </c>
      <c r="M318" s="16">
        <f t="shared" ref="M318:M349" si="23">SUM(I318:L318)</f>
        <v>2</v>
      </c>
      <c r="N318" s="61"/>
      <c r="O318" s="56"/>
      <c r="R318" s="55" t="e">
        <f>VLOOKUP(A318,'[16]Mail Stop Modified'!$A505:$K1673,10,FALSE)</f>
        <v>#N/A</v>
      </c>
      <c r="S318" s="55" t="e">
        <f>VLOOKUP(A318,'[16]Mail Stop Modified'!$A505:$K1673,11,FALSE)</f>
        <v>#N/A</v>
      </c>
      <c r="T318" s="17" t="e">
        <f t="shared" si="22"/>
        <v>#N/A</v>
      </c>
      <c r="U318" t="e">
        <f>IF(S318=#REF!,0,1)</f>
        <v>#N/A</v>
      </c>
      <c r="Y318" s="14"/>
      <c r="Z318" s="15"/>
      <c r="AA318" s="15">
        <v>2</v>
      </c>
      <c r="AB318" s="15"/>
      <c r="AC318" s="82" t="s">
        <v>14</v>
      </c>
      <c r="AD318" s="95"/>
    </row>
    <row r="319" spans="1:30" s="26" customFormat="1" ht="15" customHeight="1" x14ac:dyDescent="0.3">
      <c r="A319" s="10">
        <v>5524</v>
      </c>
      <c r="B319" s="11" t="s">
        <v>23</v>
      </c>
      <c r="C319" s="12" t="s">
        <v>21</v>
      </c>
      <c r="D319" s="13" t="s">
        <v>591</v>
      </c>
      <c r="E319" s="13" t="s">
        <v>1</v>
      </c>
      <c r="F319" s="13" t="s">
        <v>1546</v>
      </c>
      <c r="G319" s="13" t="s">
        <v>1547</v>
      </c>
      <c r="H319" s="13"/>
      <c r="I319" s="14">
        <v>0</v>
      </c>
      <c r="J319" s="15">
        <v>0</v>
      </c>
      <c r="K319" s="15">
        <v>0</v>
      </c>
      <c r="L319" s="15">
        <v>2</v>
      </c>
      <c r="M319" s="16">
        <f t="shared" si="23"/>
        <v>2</v>
      </c>
      <c r="N319" s="55"/>
      <c r="O319" s="56"/>
      <c r="R319" s="55" t="e">
        <f>VLOOKUP(A319,'[16]Mail Stop Modified'!$A507:$K1675,10,FALSE)</f>
        <v>#N/A</v>
      </c>
      <c r="S319" s="55" t="e">
        <f>VLOOKUP(A319,'[16]Mail Stop Modified'!$A507:$K1675,11,FALSE)</f>
        <v>#N/A</v>
      </c>
      <c r="T319" s="17" t="e">
        <f t="shared" si="22"/>
        <v>#N/A</v>
      </c>
      <c r="U319" t="e">
        <f>IF(S319=#REF!,0,1)</f>
        <v>#N/A</v>
      </c>
      <c r="Y319" s="14"/>
      <c r="Z319" s="15"/>
      <c r="AA319" s="15">
        <v>2</v>
      </c>
      <c r="AB319" s="15"/>
      <c r="AC319" s="82" t="s">
        <v>14</v>
      </c>
      <c r="AD319" s="95"/>
    </row>
    <row r="320" spans="1:30" s="26" customFormat="1" ht="15" customHeight="1" x14ac:dyDescent="0.3">
      <c r="A320" s="10">
        <v>5525</v>
      </c>
      <c r="B320" s="11" t="s">
        <v>1034</v>
      </c>
      <c r="C320" s="12" t="s">
        <v>19</v>
      </c>
      <c r="D320" s="13" t="s">
        <v>591</v>
      </c>
      <c r="E320" s="13" t="s">
        <v>123</v>
      </c>
      <c r="F320" s="13" t="s">
        <v>1564</v>
      </c>
      <c r="G320" s="13" t="s">
        <v>1565</v>
      </c>
      <c r="H320" s="13"/>
      <c r="I320" s="14"/>
      <c r="J320" s="15">
        <v>0</v>
      </c>
      <c r="K320" s="15">
        <v>0</v>
      </c>
      <c r="L320" s="15">
        <v>2</v>
      </c>
      <c r="M320" s="16">
        <f t="shared" si="23"/>
        <v>2</v>
      </c>
      <c r="N320" s="55"/>
      <c r="O320" s="56"/>
      <c r="R320" s="55">
        <f>VLOOKUP(A320,'[16]Mail Stop Modified'!$A508:$K1676,10,FALSE)</f>
        <v>2</v>
      </c>
      <c r="S320" s="55" t="str">
        <f>VLOOKUP(A320,'[16]Mail Stop Modified'!$A508:$K1676,11,FALSE)</f>
        <v/>
      </c>
      <c r="T320" s="17">
        <f t="shared" si="22"/>
        <v>0</v>
      </c>
      <c r="U320" t="e">
        <f>IF(S320=#REF!,0,1)</f>
        <v>#REF!</v>
      </c>
      <c r="Y320" s="14"/>
      <c r="Z320" s="15"/>
      <c r="AA320" s="15">
        <v>2</v>
      </c>
      <c r="AB320" s="15"/>
      <c r="AC320" s="82"/>
      <c r="AD320" s="95"/>
    </row>
    <row r="321" spans="1:30" s="26" customFormat="1" ht="15" customHeight="1" x14ac:dyDescent="0.3">
      <c r="A321" s="10">
        <v>5526</v>
      </c>
      <c r="B321" s="11" t="s">
        <v>430</v>
      </c>
      <c r="C321" s="12" t="s">
        <v>806</v>
      </c>
      <c r="D321" s="13" t="s">
        <v>418</v>
      </c>
      <c r="E321" s="13" t="s">
        <v>0</v>
      </c>
      <c r="F321" s="13" t="s">
        <v>1769</v>
      </c>
      <c r="G321" s="13" t="s">
        <v>1770</v>
      </c>
      <c r="H321" s="13"/>
      <c r="I321" s="14">
        <v>0</v>
      </c>
      <c r="J321" s="15">
        <v>0</v>
      </c>
      <c r="K321" s="15">
        <v>1</v>
      </c>
      <c r="L321" s="15">
        <v>0</v>
      </c>
      <c r="M321" s="16">
        <f t="shared" si="23"/>
        <v>1</v>
      </c>
      <c r="N321" s="55"/>
      <c r="O321" s="56"/>
      <c r="R321" s="55">
        <f>VLOOKUP(A321,'[16]Mail Stop Modified'!$A510:$K1678,10,FALSE)</f>
        <v>2</v>
      </c>
      <c r="S321" s="55" t="str">
        <f>VLOOKUP(A321,'[16]Mail Stop Modified'!$A510:$K1678,11,FALSE)</f>
        <v/>
      </c>
      <c r="T321" s="17">
        <f t="shared" si="22"/>
        <v>-1</v>
      </c>
      <c r="U321" t="e">
        <f>IF(S321=#REF!,0,1)</f>
        <v>#REF!</v>
      </c>
      <c r="Y321" s="14"/>
      <c r="Z321" s="15">
        <v>2</v>
      </c>
      <c r="AA321" s="15"/>
      <c r="AB321" s="15"/>
      <c r="AC321" s="82"/>
      <c r="AD321" s="95"/>
    </row>
    <row r="322" spans="1:30" s="26" customFormat="1" ht="15" customHeight="1" x14ac:dyDescent="0.3">
      <c r="A322" s="10">
        <v>5527</v>
      </c>
      <c r="B322" s="11" t="s">
        <v>420</v>
      </c>
      <c r="C322" s="12" t="s">
        <v>806</v>
      </c>
      <c r="D322" s="13" t="s">
        <v>418</v>
      </c>
      <c r="E322" s="13" t="s">
        <v>0</v>
      </c>
      <c r="F322" s="13" t="s">
        <v>1771</v>
      </c>
      <c r="G322" s="13" t="s">
        <v>1768</v>
      </c>
      <c r="H322" s="13"/>
      <c r="I322" s="14">
        <v>0</v>
      </c>
      <c r="J322" s="15">
        <v>0</v>
      </c>
      <c r="K322" s="15">
        <v>1</v>
      </c>
      <c r="L322" s="15">
        <v>0</v>
      </c>
      <c r="M322" s="16">
        <f t="shared" si="23"/>
        <v>1</v>
      </c>
      <c r="N322" s="55"/>
      <c r="O322" s="56"/>
      <c r="R322" s="55">
        <f>VLOOKUP(A322,'[16]Mail Stop Modified'!$A511:$K1679,10,FALSE)</f>
        <v>2</v>
      </c>
      <c r="S322" s="55" t="str">
        <f>VLOOKUP(A322,'[16]Mail Stop Modified'!$A511:$K1679,11,FALSE)</f>
        <v/>
      </c>
      <c r="T322" s="17">
        <f t="shared" si="22"/>
        <v>-1</v>
      </c>
      <c r="U322" t="e">
        <f>IF(S322=#REF!,0,1)</f>
        <v>#REF!</v>
      </c>
      <c r="Y322" s="14"/>
      <c r="Z322" s="15">
        <v>2</v>
      </c>
      <c r="AA322" s="15"/>
      <c r="AB322" s="15"/>
      <c r="AC322" s="82"/>
      <c r="AD322" s="95"/>
    </row>
    <row r="323" spans="1:30" s="26" customFormat="1" ht="15" customHeight="1" x14ac:dyDescent="0.3">
      <c r="A323" s="10">
        <v>5529</v>
      </c>
      <c r="B323" s="11" t="s">
        <v>431</v>
      </c>
      <c r="C323" s="12" t="s">
        <v>2010</v>
      </c>
      <c r="D323" s="13">
        <v>130</v>
      </c>
      <c r="E323" s="13" t="s">
        <v>0</v>
      </c>
      <c r="F323" s="13" t="s">
        <v>1640</v>
      </c>
      <c r="G323" s="13" t="s">
        <v>1641</v>
      </c>
      <c r="H323" s="13"/>
      <c r="I323" s="14">
        <v>0</v>
      </c>
      <c r="J323" s="15">
        <v>0</v>
      </c>
      <c r="K323" s="15">
        <v>1</v>
      </c>
      <c r="L323" s="15">
        <v>0</v>
      </c>
      <c r="M323" s="16">
        <f t="shared" si="23"/>
        <v>1</v>
      </c>
      <c r="N323" s="55"/>
      <c r="O323" s="56"/>
      <c r="R323" s="55">
        <f>VLOOKUP(A323,'[16]Mail Stop Modified'!$A513:$K1681,10,FALSE)</f>
        <v>2</v>
      </c>
      <c r="S323" s="55" t="str">
        <f>VLOOKUP(A323,'[16]Mail Stop Modified'!$A513:$K1681,11,FALSE)</f>
        <v/>
      </c>
      <c r="T323" s="17">
        <f t="shared" si="22"/>
        <v>-1</v>
      </c>
      <c r="U323" t="e">
        <f>IF(S323=#REF!,0,1)</f>
        <v>#REF!</v>
      </c>
      <c r="Y323" s="14"/>
      <c r="Z323" s="15">
        <v>2</v>
      </c>
      <c r="AA323" s="15"/>
      <c r="AB323" s="15"/>
      <c r="AC323" s="82"/>
      <c r="AD323" s="95"/>
    </row>
    <row r="324" spans="1:30" s="26" customFormat="1" ht="15" customHeight="1" x14ac:dyDescent="0.3">
      <c r="A324" s="10">
        <v>5530</v>
      </c>
      <c r="B324" s="11" t="s">
        <v>24</v>
      </c>
      <c r="C324" s="12" t="s">
        <v>19</v>
      </c>
      <c r="D324" s="13">
        <v>113</v>
      </c>
      <c r="E324" s="12" t="s">
        <v>1</v>
      </c>
      <c r="F324" s="13" t="s">
        <v>1550</v>
      </c>
      <c r="G324" s="13" t="s">
        <v>1551</v>
      </c>
      <c r="H324" s="12"/>
      <c r="I324" s="14">
        <v>0</v>
      </c>
      <c r="J324" s="15">
        <v>0</v>
      </c>
      <c r="K324" s="15">
        <v>0</v>
      </c>
      <c r="L324" s="15">
        <v>2</v>
      </c>
      <c r="M324" s="16">
        <f t="shared" si="23"/>
        <v>2</v>
      </c>
      <c r="N324" s="55"/>
      <c r="O324" s="56"/>
      <c r="R324" s="55" t="e">
        <f>VLOOKUP(A324,'[16]Mail Stop Modified'!$A514:$K1682,10,FALSE)</f>
        <v>#N/A</v>
      </c>
      <c r="S324" s="55" t="e">
        <f>VLOOKUP(A324,'[16]Mail Stop Modified'!$A514:$K1682,11,FALSE)</f>
        <v>#N/A</v>
      </c>
      <c r="T324" s="17" t="e">
        <f t="shared" si="22"/>
        <v>#N/A</v>
      </c>
      <c r="U324" t="e">
        <f>IF(S324=#REF!,0,1)</f>
        <v>#N/A</v>
      </c>
      <c r="Y324" s="14"/>
      <c r="Z324" s="15"/>
      <c r="AA324" s="15">
        <v>2</v>
      </c>
      <c r="AB324" s="15"/>
      <c r="AC324" s="82" t="s">
        <v>14</v>
      </c>
      <c r="AD324" s="95"/>
    </row>
    <row r="325" spans="1:30" s="26" customFormat="1" ht="15" customHeight="1" x14ac:dyDescent="0.3">
      <c r="A325" s="19">
        <v>5531</v>
      </c>
      <c r="B325" s="11" t="s">
        <v>25</v>
      </c>
      <c r="C325" s="12" t="s">
        <v>893</v>
      </c>
      <c r="D325" s="13">
        <v>105</v>
      </c>
      <c r="E325" s="13" t="s">
        <v>1</v>
      </c>
      <c r="F325" s="13" t="s">
        <v>1574</v>
      </c>
      <c r="G325" s="13" t="s">
        <v>1575</v>
      </c>
      <c r="H325" s="13"/>
      <c r="I325" s="14">
        <v>0</v>
      </c>
      <c r="J325" s="15">
        <v>0</v>
      </c>
      <c r="K325" s="15">
        <v>0</v>
      </c>
      <c r="L325" s="15">
        <v>2</v>
      </c>
      <c r="M325" s="16">
        <f t="shared" si="23"/>
        <v>2</v>
      </c>
      <c r="N325" s="55"/>
      <c r="O325" s="56"/>
      <c r="R325" s="55" t="e">
        <f>VLOOKUP(A325,'[16]Mail Stop Modified'!$A516:$K1684,10,FALSE)</f>
        <v>#N/A</v>
      </c>
      <c r="S325" s="55" t="e">
        <f>VLOOKUP(A325,'[16]Mail Stop Modified'!$A516:$K1684,11,FALSE)</f>
        <v>#N/A</v>
      </c>
      <c r="T325" s="17" t="e">
        <f t="shared" si="22"/>
        <v>#N/A</v>
      </c>
      <c r="U325" t="e">
        <f>IF(S325=#REF!,0,1)</f>
        <v>#N/A</v>
      </c>
      <c r="Y325" s="14"/>
      <c r="Z325" s="15"/>
      <c r="AA325" s="15">
        <v>2</v>
      </c>
      <c r="AB325" s="15"/>
      <c r="AC325" s="82" t="s">
        <v>14</v>
      </c>
      <c r="AD325" s="95"/>
    </row>
    <row r="326" spans="1:30" s="26" customFormat="1" ht="15" customHeight="1" x14ac:dyDescent="0.3">
      <c r="A326" s="10">
        <v>5532</v>
      </c>
      <c r="B326" s="11" t="s">
        <v>27</v>
      </c>
      <c r="C326" s="12" t="s">
        <v>21</v>
      </c>
      <c r="D326" s="21" t="s">
        <v>894</v>
      </c>
      <c r="E326" s="13" t="s">
        <v>1</v>
      </c>
      <c r="F326" s="13" t="s">
        <v>1546</v>
      </c>
      <c r="G326" s="13" t="s">
        <v>1547</v>
      </c>
      <c r="H326" s="13"/>
      <c r="I326" s="14">
        <v>0</v>
      </c>
      <c r="J326" s="15">
        <v>0</v>
      </c>
      <c r="K326" s="15">
        <v>0</v>
      </c>
      <c r="L326" s="15">
        <v>2</v>
      </c>
      <c r="M326" s="16">
        <f t="shared" si="23"/>
        <v>2</v>
      </c>
      <c r="N326" s="55"/>
      <c r="O326" s="56"/>
      <c r="R326" s="55" t="e">
        <f>VLOOKUP(A326,'[16]Mail Stop Modified'!$A518:$K1686,10,FALSE)</f>
        <v>#N/A</v>
      </c>
      <c r="S326" s="55" t="e">
        <f>VLOOKUP(A326,'[16]Mail Stop Modified'!$A518:$K1686,11,FALSE)</f>
        <v>#N/A</v>
      </c>
      <c r="T326" s="17" t="e">
        <f t="shared" si="22"/>
        <v>#N/A</v>
      </c>
      <c r="U326" t="e">
        <f>IF(S326=#REF!,0,1)</f>
        <v>#N/A</v>
      </c>
      <c r="Y326" s="14"/>
      <c r="Z326" s="15"/>
      <c r="AA326" s="15">
        <v>2</v>
      </c>
      <c r="AB326" s="15"/>
      <c r="AC326" s="82" t="s">
        <v>14</v>
      </c>
      <c r="AD326" s="95"/>
    </row>
    <row r="327" spans="1:30" s="26" customFormat="1" ht="15" customHeight="1" x14ac:dyDescent="0.3">
      <c r="A327" s="10">
        <v>5533</v>
      </c>
      <c r="B327" s="22" t="s">
        <v>29</v>
      </c>
      <c r="C327" s="12" t="s">
        <v>30</v>
      </c>
      <c r="D327" s="21" t="s">
        <v>31</v>
      </c>
      <c r="E327" s="13" t="s">
        <v>1</v>
      </c>
      <c r="F327" s="13" t="s">
        <v>1583</v>
      </c>
      <c r="G327" s="13" t="s">
        <v>1584</v>
      </c>
      <c r="H327" s="13"/>
      <c r="I327" s="14">
        <v>0</v>
      </c>
      <c r="J327" s="15">
        <v>0</v>
      </c>
      <c r="K327" s="15">
        <v>0</v>
      </c>
      <c r="L327" s="15">
        <v>2</v>
      </c>
      <c r="M327" s="16">
        <f t="shared" si="23"/>
        <v>2</v>
      </c>
      <c r="N327" s="55"/>
      <c r="O327" s="56"/>
      <c r="R327" s="55" t="e">
        <f>VLOOKUP(A327,'[16]Mail Stop Modified'!$A519:$K1687,10,FALSE)</f>
        <v>#N/A</v>
      </c>
      <c r="S327" s="55" t="e">
        <f>VLOOKUP(A327,'[16]Mail Stop Modified'!$A519:$K1687,11,FALSE)</f>
        <v>#N/A</v>
      </c>
      <c r="T327" s="17" t="e">
        <f t="shared" si="22"/>
        <v>#N/A</v>
      </c>
      <c r="U327" t="e">
        <f>IF(S327=#REF!,0,1)</f>
        <v>#N/A</v>
      </c>
      <c r="Y327" s="14"/>
      <c r="Z327" s="15"/>
      <c r="AA327" s="15">
        <v>2</v>
      </c>
      <c r="AB327" s="15"/>
      <c r="AC327" s="82" t="s">
        <v>14</v>
      </c>
      <c r="AD327" s="95"/>
    </row>
    <row r="328" spans="1:30" s="26" customFormat="1" ht="15" customHeight="1" x14ac:dyDescent="0.3">
      <c r="A328" s="10">
        <v>5534</v>
      </c>
      <c r="B328" s="11" t="s">
        <v>759</v>
      </c>
      <c r="C328" s="12" t="s">
        <v>760</v>
      </c>
      <c r="D328" s="13" t="s">
        <v>888</v>
      </c>
      <c r="E328" s="13" t="s">
        <v>0</v>
      </c>
      <c r="F328" s="13" t="s">
        <v>1624</v>
      </c>
      <c r="G328" s="13" t="s">
        <v>1623</v>
      </c>
      <c r="H328" s="13"/>
      <c r="I328" s="14"/>
      <c r="J328" s="15"/>
      <c r="K328" s="15">
        <v>2</v>
      </c>
      <c r="L328" s="15"/>
      <c r="M328" s="16">
        <f t="shared" si="23"/>
        <v>2</v>
      </c>
      <c r="N328" s="55"/>
      <c r="O328" s="56"/>
      <c r="R328" s="55">
        <f>VLOOKUP(A328,'[16]Mail Stop Modified'!$A520:$K1688,10,FALSE)</f>
        <v>2</v>
      </c>
      <c r="S328" s="55" t="str">
        <f>VLOOKUP(A328,'[16]Mail Stop Modified'!$A520:$K1688,11,FALSE)</f>
        <v/>
      </c>
      <c r="T328" s="17">
        <f t="shared" si="22"/>
        <v>0</v>
      </c>
      <c r="U328" t="e">
        <f>IF(S328=#REF!,0,1)</f>
        <v>#REF!</v>
      </c>
      <c r="Y328" s="14"/>
      <c r="Z328" s="15">
        <v>2</v>
      </c>
      <c r="AA328" s="15"/>
      <c r="AB328" s="15"/>
      <c r="AC328" s="82"/>
      <c r="AD328" s="95"/>
    </row>
    <row r="329" spans="1:30" s="26" customFormat="1" ht="15" customHeight="1" x14ac:dyDescent="0.3">
      <c r="A329" s="19">
        <v>5535</v>
      </c>
      <c r="B329" s="11" t="s">
        <v>432</v>
      </c>
      <c r="C329" s="12" t="s">
        <v>21</v>
      </c>
      <c r="D329" s="13">
        <v>140</v>
      </c>
      <c r="E329" s="13" t="s">
        <v>0</v>
      </c>
      <c r="F329" s="13" t="s">
        <v>1546</v>
      </c>
      <c r="G329" s="13" t="s">
        <v>1547</v>
      </c>
      <c r="H329" s="13"/>
      <c r="I329" s="14">
        <v>0</v>
      </c>
      <c r="J329" s="15">
        <v>0</v>
      </c>
      <c r="K329" s="15">
        <v>2</v>
      </c>
      <c r="L329" s="15">
        <v>0</v>
      </c>
      <c r="M329" s="16">
        <f t="shared" si="23"/>
        <v>2</v>
      </c>
      <c r="N329" s="61" t="s">
        <v>293</v>
      </c>
      <c r="O329" s="56"/>
      <c r="R329" s="55">
        <f>VLOOKUP(A329,'[16]Mail Stop Modified'!$A524:$K1692,10,FALSE)</f>
        <v>2</v>
      </c>
      <c r="S329" s="55" t="str">
        <f>VLOOKUP(A329,'[16]Mail Stop Modified'!$A524:$K1692,11,FALSE)</f>
        <v/>
      </c>
      <c r="T329" s="17">
        <f t="shared" si="22"/>
        <v>0</v>
      </c>
      <c r="U329" t="e">
        <f>IF(S329=#REF!,0,1)</f>
        <v>#REF!</v>
      </c>
      <c r="Y329" s="14"/>
      <c r="Z329" s="15">
        <v>2</v>
      </c>
      <c r="AA329" s="15"/>
      <c r="AB329" s="15"/>
      <c r="AC329" s="82"/>
      <c r="AD329" s="95"/>
    </row>
    <row r="330" spans="1:30" s="26" customFormat="1" ht="14.25" customHeight="1" x14ac:dyDescent="0.3">
      <c r="A330" s="19">
        <v>5536</v>
      </c>
      <c r="B330" s="11" t="s">
        <v>845</v>
      </c>
      <c r="C330" s="12" t="s">
        <v>622</v>
      </c>
      <c r="D330" s="13"/>
      <c r="E330" s="13" t="s">
        <v>0</v>
      </c>
      <c r="F330" s="13" t="s">
        <v>1587</v>
      </c>
      <c r="G330" s="13" t="s">
        <v>1588</v>
      </c>
      <c r="H330" s="13"/>
      <c r="I330" s="14">
        <v>0</v>
      </c>
      <c r="J330" s="15">
        <v>0</v>
      </c>
      <c r="K330" s="15">
        <v>2</v>
      </c>
      <c r="L330" s="15">
        <v>0</v>
      </c>
      <c r="M330" s="16">
        <f t="shared" si="23"/>
        <v>2</v>
      </c>
      <c r="N330" s="55"/>
      <c r="O330" s="56"/>
      <c r="R330" s="55">
        <f>VLOOKUP(A330,'[16]Mail Stop Modified'!$A525:$K1693,10,FALSE)</f>
        <v>2</v>
      </c>
      <c r="S330" s="55" t="str">
        <f>VLOOKUP(A330,'[16]Mail Stop Modified'!$A525:$K1693,11,FALSE)</f>
        <v/>
      </c>
      <c r="T330" s="17">
        <f t="shared" si="22"/>
        <v>0</v>
      </c>
      <c r="U330" t="e">
        <f>IF(S330=#REF!,0,1)</f>
        <v>#REF!</v>
      </c>
      <c r="Y330" s="14"/>
      <c r="Z330" s="15">
        <v>2</v>
      </c>
      <c r="AA330" s="15"/>
      <c r="AB330" s="15"/>
      <c r="AC330" s="82"/>
      <c r="AD330" s="95"/>
    </row>
    <row r="331" spans="1:30" s="26" customFormat="1" ht="14.25" customHeight="1" x14ac:dyDescent="0.3">
      <c r="A331" s="19">
        <v>5538</v>
      </c>
      <c r="B331" s="11" t="s">
        <v>1994</v>
      </c>
      <c r="C331" s="12" t="s">
        <v>1995</v>
      </c>
      <c r="D331" s="13" t="s">
        <v>1996</v>
      </c>
      <c r="E331" s="13" t="s">
        <v>0</v>
      </c>
      <c r="F331" s="13" t="s">
        <v>1997</v>
      </c>
      <c r="G331" s="13" t="s">
        <v>1998</v>
      </c>
      <c r="H331" s="13"/>
      <c r="I331" s="14"/>
      <c r="J331" s="15"/>
      <c r="K331" s="15">
        <v>2</v>
      </c>
      <c r="L331" s="15"/>
      <c r="M331" s="16">
        <f t="shared" si="23"/>
        <v>2</v>
      </c>
      <c r="N331" s="55"/>
      <c r="O331" s="56"/>
      <c r="R331" s="55"/>
      <c r="S331" s="55"/>
      <c r="T331" s="17"/>
      <c r="U331"/>
      <c r="Y331" s="14"/>
      <c r="Z331" s="15"/>
      <c r="AA331" s="15"/>
      <c r="AB331" s="15"/>
      <c r="AC331" s="82"/>
      <c r="AD331" s="95"/>
    </row>
    <row r="332" spans="1:30" s="26" customFormat="1" ht="14.25" customHeight="1" x14ac:dyDescent="0.3">
      <c r="A332" s="19">
        <v>5539</v>
      </c>
      <c r="B332" s="11" t="s">
        <v>1081</v>
      </c>
      <c r="C332" s="12" t="s">
        <v>1082</v>
      </c>
      <c r="D332" s="13"/>
      <c r="E332" s="13" t="s">
        <v>123</v>
      </c>
      <c r="F332" s="13" t="s">
        <v>1653</v>
      </c>
      <c r="G332" s="13" t="s">
        <v>1654</v>
      </c>
      <c r="H332" s="13"/>
      <c r="I332" s="14">
        <v>2</v>
      </c>
      <c r="J332" s="15"/>
      <c r="K332" s="15"/>
      <c r="L332" s="15"/>
      <c r="M332" s="16">
        <f t="shared" si="23"/>
        <v>2</v>
      </c>
      <c r="N332" s="55" t="s">
        <v>1083</v>
      </c>
      <c r="O332" s="56"/>
      <c r="R332" s="55"/>
      <c r="S332" s="55"/>
      <c r="T332" s="17"/>
      <c r="U332"/>
      <c r="Y332" s="14"/>
      <c r="Z332" s="15"/>
      <c r="AA332" s="15"/>
      <c r="AB332" s="15"/>
      <c r="AC332" s="82"/>
      <c r="AD332" s="95"/>
    </row>
    <row r="333" spans="1:30" s="26" customFormat="1" ht="15" customHeight="1" x14ac:dyDescent="0.3">
      <c r="A333" s="19">
        <v>5540</v>
      </c>
      <c r="B333" s="11" t="s">
        <v>434</v>
      </c>
      <c r="C333" s="12" t="s">
        <v>13</v>
      </c>
      <c r="D333" s="13" t="s">
        <v>888</v>
      </c>
      <c r="E333" s="13" t="s">
        <v>0</v>
      </c>
      <c r="F333" s="13" t="s">
        <v>1627</v>
      </c>
      <c r="G333" s="13" t="s">
        <v>1628</v>
      </c>
      <c r="H333" s="13"/>
      <c r="I333" s="14">
        <v>0</v>
      </c>
      <c r="J333" s="15">
        <v>0</v>
      </c>
      <c r="K333" s="15">
        <v>2</v>
      </c>
      <c r="L333" s="15">
        <v>0</v>
      </c>
      <c r="M333" s="16">
        <f t="shared" si="23"/>
        <v>2</v>
      </c>
      <c r="N333" s="61"/>
      <c r="O333" s="56"/>
      <c r="R333" s="55">
        <f>VLOOKUP(A333,'[16]Mail Stop Modified'!$A526:$K1694,10,FALSE)</f>
        <v>2</v>
      </c>
      <c r="S333" s="55" t="str">
        <f>VLOOKUP(A333,'[16]Mail Stop Modified'!$A526:$K1694,11,FALSE)</f>
        <v/>
      </c>
      <c r="T333" s="17">
        <f t="shared" si="22"/>
        <v>0</v>
      </c>
      <c r="U333" t="e">
        <f>IF(S333=#REF!,0,1)</f>
        <v>#REF!</v>
      </c>
      <c r="Y333" s="14"/>
      <c r="Z333" s="15">
        <v>2</v>
      </c>
      <c r="AA333" s="15"/>
      <c r="AB333" s="15"/>
      <c r="AC333" s="82"/>
      <c r="AD333" s="95"/>
    </row>
    <row r="334" spans="1:30" s="26" customFormat="1" ht="15" customHeight="1" x14ac:dyDescent="0.3">
      <c r="A334" s="10">
        <v>5541</v>
      </c>
      <c r="B334" s="11" t="s">
        <v>674</v>
      </c>
      <c r="C334" s="12" t="s">
        <v>683</v>
      </c>
      <c r="D334" s="13" t="s">
        <v>261</v>
      </c>
      <c r="E334" s="13" t="s">
        <v>123</v>
      </c>
      <c r="F334" s="13" t="s">
        <v>1199</v>
      </c>
      <c r="G334" s="13" t="s">
        <v>1200</v>
      </c>
      <c r="H334" s="13"/>
      <c r="I334" s="14">
        <v>2</v>
      </c>
      <c r="J334" s="15"/>
      <c r="K334" s="15"/>
      <c r="L334" s="15"/>
      <c r="M334" s="16">
        <f t="shared" si="23"/>
        <v>2</v>
      </c>
      <c r="N334" s="61"/>
      <c r="O334" s="56"/>
      <c r="R334" s="55" t="e">
        <f>VLOOKUP(A334,'[16]Mail Stop Modified'!$A530:$K1698,10,FALSE)</f>
        <v>#N/A</v>
      </c>
      <c r="S334" s="55" t="e">
        <f>VLOOKUP(A334,'[16]Mail Stop Modified'!$A530:$K1698,11,FALSE)</f>
        <v>#N/A</v>
      </c>
      <c r="T334" s="17" t="e">
        <f t="shared" si="22"/>
        <v>#N/A</v>
      </c>
      <c r="U334" t="e">
        <f>IF(S334=#REF!,0,1)</f>
        <v>#N/A</v>
      </c>
      <c r="Y334" s="14">
        <v>1</v>
      </c>
      <c r="Z334" s="15"/>
      <c r="AA334" s="15"/>
      <c r="AB334" s="15"/>
      <c r="AC334" s="82"/>
      <c r="AD334" s="95"/>
    </row>
    <row r="335" spans="1:30" s="26" customFormat="1" ht="29.25" customHeight="1" x14ac:dyDescent="0.3">
      <c r="A335" s="10">
        <v>5542</v>
      </c>
      <c r="B335" s="11" t="s">
        <v>1075</v>
      </c>
      <c r="C335" s="12" t="s">
        <v>754</v>
      </c>
      <c r="D335" s="13" t="s">
        <v>1076</v>
      </c>
      <c r="E335" s="13" t="s">
        <v>123</v>
      </c>
      <c r="F335" s="13" t="s">
        <v>1185</v>
      </c>
      <c r="G335" s="13" t="s">
        <v>1186</v>
      </c>
      <c r="H335" s="13"/>
      <c r="I335" s="14">
        <v>2</v>
      </c>
      <c r="J335" s="15"/>
      <c r="K335" s="15"/>
      <c r="L335" s="15"/>
      <c r="M335" s="16">
        <f t="shared" si="23"/>
        <v>2</v>
      </c>
      <c r="N335" s="118" t="s">
        <v>1077</v>
      </c>
      <c r="O335" s="56"/>
      <c r="R335" s="55"/>
      <c r="S335" s="55"/>
      <c r="T335" s="17"/>
      <c r="U335"/>
      <c r="Y335" s="14"/>
      <c r="Z335" s="15"/>
      <c r="AA335" s="15"/>
      <c r="AB335" s="15"/>
      <c r="AC335" s="82"/>
      <c r="AD335" s="95"/>
    </row>
    <row r="336" spans="1:30" s="26" customFormat="1" ht="27.75" customHeight="1" x14ac:dyDescent="0.3">
      <c r="A336" s="10">
        <v>5543</v>
      </c>
      <c r="B336" s="11" t="s">
        <v>1035</v>
      </c>
      <c r="C336" s="12" t="s">
        <v>1131</v>
      </c>
      <c r="D336" s="13" t="s">
        <v>1036</v>
      </c>
      <c r="E336" s="13" t="s">
        <v>123</v>
      </c>
      <c r="F336" s="13" t="s">
        <v>1160</v>
      </c>
      <c r="G336" s="13" t="s">
        <v>1161</v>
      </c>
      <c r="H336" s="13"/>
      <c r="I336" s="14">
        <v>1</v>
      </c>
      <c r="J336" s="15"/>
      <c r="K336" s="15"/>
      <c r="L336" s="15"/>
      <c r="M336" s="16">
        <f t="shared" si="23"/>
        <v>1</v>
      </c>
      <c r="N336" s="118" t="s">
        <v>1100</v>
      </c>
      <c r="O336" s="56"/>
      <c r="R336" s="55"/>
      <c r="S336" s="55"/>
      <c r="T336" s="17"/>
      <c r="U336"/>
      <c r="Y336" s="14">
        <v>1</v>
      </c>
      <c r="Z336" s="15"/>
      <c r="AA336" s="15"/>
      <c r="AB336" s="15"/>
      <c r="AC336" s="82"/>
      <c r="AD336" s="95"/>
    </row>
    <row r="337" spans="1:30" s="26" customFormat="1" ht="15" customHeight="1" x14ac:dyDescent="0.3">
      <c r="A337" s="10">
        <v>5544</v>
      </c>
      <c r="B337" s="11" t="s">
        <v>32</v>
      </c>
      <c r="C337" s="12" t="s">
        <v>21</v>
      </c>
      <c r="D337" s="13" t="s">
        <v>28</v>
      </c>
      <c r="E337" s="13" t="s">
        <v>1</v>
      </c>
      <c r="F337" s="13" t="s">
        <v>1546</v>
      </c>
      <c r="G337" s="13" t="s">
        <v>1547</v>
      </c>
      <c r="H337" s="13"/>
      <c r="I337" s="14">
        <v>0</v>
      </c>
      <c r="J337" s="15">
        <v>0</v>
      </c>
      <c r="K337" s="15">
        <v>0</v>
      </c>
      <c r="L337" s="15">
        <v>2</v>
      </c>
      <c r="M337" s="16">
        <f t="shared" si="23"/>
        <v>2</v>
      </c>
      <c r="N337" s="61"/>
      <c r="O337" s="56"/>
      <c r="R337" s="55">
        <f>VLOOKUP(A337,'[16]Mail Stop Modified'!$A533:$K1701,10,FALSE)</f>
        <v>2</v>
      </c>
      <c r="S337" s="55" t="str">
        <f>VLOOKUP(A337,'[16]Mail Stop Modified'!$A533:$K1701,11,FALSE)</f>
        <v>Y</v>
      </c>
      <c r="T337" s="17">
        <f t="shared" ref="T337:T350" si="24">M337-R337</f>
        <v>0</v>
      </c>
      <c r="U337" t="e">
        <f>IF(S337=#REF!,0,1)</f>
        <v>#REF!</v>
      </c>
      <c r="Y337" s="14"/>
      <c r="Z337" s="15"/>
      <c r="AA337" s="15">
        <v>2</v>
      </c>
      <c r="AB337" s="15"/>
      <c r="AC337" s="82" t="s">
        <v>14</v>
      </c>
      <c r="AD337" s="95"/>
    </row>
    <row r="338" spans="1:30" s="26" customFormat="1" ht="26.25" customHeight="1" x14ac:dyDescent="0.3">
      <c r="A338" s="10">
        <v>5545</v>
      </c>
      <c r="B338" s="28" t="s">
        <v>1037</v>
      </c>
      <c r="C338" s="12" t="s">
        <v>21</v>
      </c>
      <c r="D338" s="13"/>
      <c r="E338" s="13" t="s">
        <v>1</v>
      </c>
      <c r="F338" s="13" t="s">
        <v>1546</v>
      </c>
      <c r="G338" s="13" t="s">
        <v>1547</v>
      </c>
      <c r="H338" s="13"/>
      <c r="I338" s="14">
        <v>0</v>
      </c>
      <c r="J338" s="15">
        <v>0</v>
      </c>
      <c r="K338" s="15">
        <v>0</v>
      </c>
      <c r="L338" s="15">
        <v>2</v>
      </c>
      <c r="M338" s="16">
        <f t="shared" si="23"/>
        <v>2</v>
      </c>
      <c r="N338" s="61"/>
      <c r="O338" s="56"/>
      <c r="R338" s="55" t="e">
        <f>VLOOKUP(A338,'[16]Mail Stop Modified'!$A535:$K1703,10,FALSE)</f>
        <v>#N/A</v>
      </c>
      <c r="S338" s="55" t="e">
        <f>VLOOKUP(A338,'[16]Mail Stop Modified'!$A535:$K1703,11,FALSE)</f>
        <v>#N/A</v>
      </c>
      <c r="T338" s="17" t="e">
        <f t="shared" si="24"/>
        <v>#N/A</v>
      </c>
      <c r="U338" t="e">
        <f>IF(S338=#REF!,0,1)</f>
        <v>#N/A</v>
      </c>
      <c r="Y338" s="14"/>
      <c r="Z338" s="15"/>
      <c r="AA338" s="15">
        <v>2</v>
      </c>
      <c r="AB338" s="15"/>
      <c r="AC338" s="82" t="s">
        <v>14</v>
      </c>
      <c r="AD338" s="95"/>
    </row>
    <row r="339" spans="1:30" s="26" customFormat="1" ht="15" customHeight="1" x14ac:dyDescent="0.3">
      <c r="A339" s="10">
        <v>5546</v>
      </c>
      <c r="B339" s="11" t="s">
        <v>486</v>
      </c>
      <c r="C339" s="33" t="s">
        <v>440</v>
      </c>
      <c r="D339" s="13"/>
      <c r="E339" s="13" t="s">
        <v>0</v>
      </c>
      <c r="F339" s="32" t="s">
        <v>1456</v>
      </c>
      <c r="G339" s="32" t="s">
        <v>1457</v>
      </c>
      <c r="H339" s="13"/>
      <c r="I339" s="14"/>
      <c r="J339" s="15"/>
      <c r="K339" s="15">
        <v>2</v>
      </c>
      <c r="L339" s="15"/>
      <c r="M339" s="16">
        <f t="shared" si="23"/>
        <v>2</v>
      </c>
      <c r="N339" s="61"/>
      <c r="O339" s="56"/>
      <c r="R339" s="55">
        <f>VLOOKUP(A339,'[16]Mail Stop Modified'!$A540:$K1708,10,FALSE)</f>
        <v>2</v>
      </c>
      <c r="S339" s="55" t="str">
        <f>VLOOKUP(A339,'[16]Mail Stop Modified'!$A540:$K1708,11,FALSE)</f>
        <v/>
      </c>
      <c r="T339" s="17">
        <f t="shared" si="24"/>
        <v>0</v>
      </c>
      <c r="U339" t="e">
        <f>IF(S339=#REF!,0,1)</f>
        <v>#REF!</v>
      </c>
      <c r="Y339" s="14"/>
      <c r="Z339" s="15">
        <v>1</v>
      </c>
      <c r="AA339" s="15"/>
      <c r="AB339" s="15"/>
      <c r="AC339" s="82"/>
      <c r="AD339" s="95"/>
    </row>
    <row r="340" spans="1:30" s="26" customFormat="1" ht="15" customHeight="1" x14ac:dyDescent="0.3">
      <c r="A340" s="10">
        <v>5547</v>
      </c>
      <c r="B340" s="11" t="s">
        <v>761</v>
      </c>
      <c r="C340" s="12" t="s">
        <v>13</v>
      </c>
      <c r="D340" s="13" t="s">
        <v>614</v>
      </c>
      <c r="E340" s="13" t="s">
        <v>0</v>
      </c>
      <c r="F340" s="13" t="s">
        <v>1631</v>
      </c>
      <c r="G340" s="13" t="s">
        <v>1632</v>
      </c>
      <c r="H340" s="13"/>
      <c r="I340" s="14"/>
      <c r="J340" s="15"/>
      <c r="K340" s="15">
        <v>2</v>
      </c>
      <c r="L340" s="15"/>
      <c r="M340" s="16">
        <f t="shared" si="23"/>
        <v>2</v>
      </c>
      <c r="N340" s="61"/>
      <c r="O340" s="56"/>
      <c r="R340" s="55">
        <f>VLOOKUP(A340,'[16]Mail Stop Modified'!$A542:$K1710,10,FALSE)</f>
        <v>2</v>
      </c>
      <c r="S340" s="55" t="str">
        <f>VLOOKUP(A340,'[16]Mail Stop Modified'!$A542:$K1710,11,FALSE)</f>
        <v/>
      </c>
      <c r="T340" s="17">
        <f t="shared" si="24"/>
        <v>0</v>
      </c>
      <c r="U340" t="e">
        <f>IF(S340=#REF!,0,1)</f>
        <v>#REF!</v>
      </c>
      <c r="Y340" s="14"/>
      <c r="Z340" s="15">
        <v>2</v>
      </c>
      <c r="AA340" s="15"/>
      <c r="AB340" s="15"/>
      <c r="AC340" s="82"/>
      <c r="AD340" s="95"/>
    </row>
    <row r="341" spans="1:30" s="26" customFormat="1" ht="15" customHeight="1" x14ac:dyDescent="0.3">
      <c r="A341" s="10">
        <v>5548</v>
      </c>
      <c r="B341" s="11" t="s">
        <v>764</v>
      </c>
      <c r="C341" s="12" t="s">
        <v>763</v>
      </c>
      <c r="D341" s="13"/>
      <c r="E341" s="13" t="s">
        <v>0</v>
      </c>
      <c r="F341" s="13" t="s">
        <v>1619</v>
      </c>
      <c r="G341" s="13" t="s">
        <v>1620</v>
      </c>
      <c r="H341" s="13"/>
      <c r="I341" s="14"/>
      <c r="J341" s="15"/>
      <c r="K341" s="15">
        <v>2</v>
      </c>
      <c r="L341" s="15"/>
      <c r="M341" s="16">
        <f t="shared" si="23"/>
        <v>2</v>
      </c>
      <c r="N341" s="61"/>
      <c r="O341" s="56"/>
      <c r="R341" s="55">
        <f>VLOOKUP(A341,'[16]Mail Stop Modified'!$A544:$K1712,10,FALSE)</f>
        <v>2</v>
      </c>
      <c r="S341" s="55" t="str">
        <f>VLOOKUP(A341,'[16]Mail Stop Modified'!$A544:$K1712,11,FALSE)</f>
        <v/>
      </c>
      <c r="T341" s="17">
        <f t="shared" si="24"/>
        <v>0</v>
      </c>
      <c r="U341" t="e">
        <f>IF(S341=#REF!,0,1)</f>
        <v>#REF!</v>
      </c>
      <c r="Y341" s="14"/>
      <c r="Z341" s="15">
        <v>3</v>
      </c>
      <c r="AA341" s="15"/>
      <c r="AB341" s="15"/>
      <c r="AC341" s="82"/>
      <c r="AD341" s="95"/>
    </row>
    <row r="342" spans="1:30" s="26" customFormat="1" ht="15" customHeight="1" x14ac:dyDescent="0.3">
      <c r="A342" s="10">
        <v>5549</v>
      </c>
      <c r="B342" s="11" t="s">
        <v>895</v>
      </c>
      <c r="C342" s="12" t="s">
        <v>262</v>
      </c>
      <c r="D342" s="13">
        <v>225</v>
      </c>
      <c r="E342" s="13" t="s">
        <v>0</v>
      </c>
      <c r="F342" s="13" t="s">
        <v>1593</v>
      </c>
      <c r="G342" s="13" t="s">
        <v>1594</v>
      </c>
      <c r="H342" s="13"/>
      <c r="I342" s="14">
        <v>0</v>
      </c>
      <c r="J342" s="15">
        <v>0</v>
      </c>
      <c r="K342" s="15">
        <v>2</v>
      </c>
      <c r="L342" s="15">
        <v>0</v>
      </c>
      <c r="M342" s="16">
        <f t="shared" si="23"/>
        <v>2</v>
      </c>
      <c r="N342" s="61"/>
      <c r="O342" s="56"/>
      <c r="R342" s="55">
        <f>VLOOKUP(A342,'[16]Mail Stop Modified'!$A547:$K1715,10,FALSE)</f>
        <v>2</v>
      </c>
      <c r="S342" s="55" t="str">
        <f>VLOOKUP(A342,'[16]Mail Stop Modified'!$A547:$K1715,11,FALSE)</f>
        <v/>
      </c>
      <c r="T342" s="17">
        <f t="shared" si="24"/>
        <v>0</v>
      </c>
      <c r="U342" t="e">
        <f>IF(S342=#REF!,0,1)</f>
        <v>#REF!</v>
      </c>
      <c r="Y342" s="14"/>
      <c r="Z342" s="15">
        <v>2</v>
      </c>
      <c r="AA342" s="15"/>
      <c r="AB342" s="15"/>
      <c r="AC342" s="82"/>
      <c r="AD342" s="95"/>
    </row>
    <row r="343" spans="1:30" s="26" customFormat="1" ht="15" customHeight="1" x14ac:dyDescent="0.3">
      <c r="A343" s="10">
        <v>5550</v>
      </c>
      <c r="B343" s="11" t="s">
        <v>263</v>
      </c>
      <c r="C343" s="12" t="s">
        <v>896</v>
      </c>
      <c r="D343" s="13" t="s">
        <v>897</v>
      </c>
      <c r="E343" s="13" t="s">
        <v>123</v>
      </c>
      <c r="F343" s="13" t="s">
        <v>1181</v>
      </c>
      <c r="G343" s="13" t="s">
        <v>1655</v>
      </c>
      <c r="H343" s="13"/>
      <c r="I343" s="14">
        <v>1</v>
      </c>
      <c r="J343" s="15">
        <v>0</v>
      </c>
      <c r="K343" s="15">
        <v>0</v>
      </c>
      <c r="L343" s="15">
        <v>0</v>
      </c>
      <c r="M343" s="16">
        <f t="shared" si="23"/>
        <v>1</v>
      </c>
      <c r="N343" s="61"/>
      <c r="O343" s="56"/>
      <c r="Q343" s="26" t="s">
        <v>795</v>
      </c>
      <c r="R343" s="55" t="e">
        <f>VLOOKUP(A343,'[16]Mail Stop Modified'!$A548:$K1716,10,FALSE)</f>
        <v>#N/A</v>
      </c>
      <c r="S343" s="55" t="e">
        <f>VLOOKUP(A343,'[16]Mail Stop Modified'!$A548:$K1716,11,FALSE)</f>
        <v>#N/A</v>
      </c>
      <c r="T343" s="17" t="e">
        <f t="shared" si="24"/>
        <v>#N/A</v>
      </c>
      <c r="U343" t="e">
        <f>IF(S343=#REF!,0,1)</f>
        <v>#N/A</v>
      </c>
      <c r="Y343" s="14">
        <v>1</v>
      </c>
      <c r="Z343" s="15"/>
      <c r="AA343" s="15"/>
      <c r="AB343" s="15"/>
      <c r="AC343" s="82"/>
      <c r="AD343" s="95"/>
    </row>
    <row r="344" spans="1:30" s="26" customFormat="1" ht="15" customHeight="1" x14ac:dyDescent="0.3">
      <c r="A344" s="10">
        <v>5551</v>
      </c>
      <c r="B344" s="11" t="s">
        <v>33</v>
      </c>
      <c r="C344" s="12" t="s">
        <v>34</v>
      </c>
      <c r="D344" s="21" t="s">
        <v>35</v>
      </c>
      <c r="E344" s="13" t="s">
        <v>1</v>
      </c>
      <c r="F344" s="13" t="s">
        <v>1718</v>
      </c>
      <c r="G344" s="13" t="s">
        <v>1719</v>
      </c>
      <c r="H344" s="13"/>
      <c r="I344" s="14">
        <v>0</v>
      </c>
      <c r="J344" s="15">
        <v>0</v>
      </c>
      <c r="K344" s="15">
        <v>0</v>
      </c>
      <c r="L344" s="15">
        <v>2</v>
      </c>
      <c r="M344" s="16">
        <f t="shared" si="23"/>
        <v>2</v>
      </c>
      <c r="N344" s="61"/>
      <c r="O344" s="56"/>
      <c r="R344" s="55" t="e">
        <f>VLOOKUP(A344,'[16]Mail Stop Modified'!$A550:$K1718,10,FALSE)</f>
        <v>#N/A</v>
      </c>
      <c r="S344" s="55" t="e">
        <f>VLOOKUP(A344,'[16]Mail Stop Modified'!$A550:$K1718,11,FALSE)</f>
        <v>#N/A</v>
      </c>
      <c r="T344" s="17" t="e">
        <f t="shared" si="24"/>
        <v>#N/A</v>
      </c>
      <c r="U344" t="e">
        <f>IF(S344=#REF!,0,1)</f>
        <v>#N/A</v>
      </c>
      <c r="Y344" s="14"/>
      <c r="Z344" s="15"/>
      <c r="AA344" s="15">
        <v>2</v>
      </c>
      <c r="AB344" s="15"/>
      <c r="AC344" s="82" t="s">
        <v>14</v>
      </c>
      <c r="AD344" s="95"/>
    </row>
    <row r="345" spans="1:30" s="26" customFormat="1" ht="15" customHeight="1" x14ac:dyDescent="0.3">
      <c r="A345" s="10">
        <v>5553</v>
      </c>
      <c r="B345" s="11" t="s">
        <v>36</v>
      </c>
      <c r="C345" s="12" t="s">
        <v>19</v>
      </c>
      <c r="D345" s="13" t="s">
        <v>37</v>
      </c>
      <c r="E345" s="13" t="s">
        <v>1</v>
      </c>
      <c r="F345" s="13" t="s">
        <v>1556</v>
      </c>
      <c r="G345" s="13" t="s">
        <v>1557</v>
      </c>
      <c r="H345" s="13"/>
      <c r="I345" s="14">
        <v>0</v>
      </c>
      <c r="J345" s="15">
        <v>0</v>
      </c>
      <c r="K345" s="15">
        <v>0</v>
      </c>
      <c r="L345" s="15">
        <v>2</v>
      </c>
      <c r="M345" s="16">
        <f t="shared" si="23"/>
        <v>2</v>
      </c>
      <c r="N345" s="61"/>
      <c r="O345" s="56"/>
      <c r="R345" s="55" t="e">
        <f>VLOOKUP(A345,'[16]Mail Stop Modified'!$A551:$K1719,10,FALSE)</f>
        <v>#N/A</v>
      </c>
      <c r="S345" s="55" t="e">
        <f>VLOOKUP(A345,'[16]Mail Stop Modified'!$A551:$K1719,11,FALSE)</f>
        <v>#N/A</v>
      </c>
      <c r="T345" s="17" t="e">
        <f t="shared" si="24"/>
        <v>#N/A</v>
      </c>
      <c r="U345" t="e">
        <f>IF(S345=#REF!,0,1)</f>
        <v>#N/A</v>
      </c>
      <c r="Y345" s="14"/>
      <c r="Z345" s="15"/>
      <c r="AA345" s="15">
        <v>2</v>
      </c>
      <c r="AB345" s="15"/>
      <c r="AC345" s="82" t="s">
        <v>14</v>
      </c>
      <c r="AD345" s="95"/>
    </row>
    <row r="346" spans="1:30" s="26" customFormat="1" ht="15" customHeight="1" x14ac:dyDescent="0.3">
      <c r="A346" s="10">
        <v>5554</v>
      </c>
      <c r="B346" s="11" t="s">
        <v>38</v>
      </c>
      <c r="C346" s="12" t="s">
        <v>13</v>
      </c>
      <c r="D346" s="13" t="s">
        <v>37</v>
      </c>
      <c r="E346" s="13" t="s">
        <v>0</v>
      </c>
      <c r="F346" s="13" t="s">
        <v>1650</v>
      </c>
      <c r="G346" s="13" t="s">
        <v>1651</v>
      </c>
      <c r="H346" s="13"/>
      <c r="I346" s="14">
        <v>0</v>
      </c>
      <c r="J346" s="15">
        <v>0</v>
      </c>
      <c r="K346" s="15">
        <v>2</v>
      </c>
      <c r="L346" s="15">
        <v>0</v>
      </c>
      <c r="M346" s="16">
        <f t="shared" si="23"/>
        <v>2</v>
      </c>
      <c r="N346" s="61"/>
      <c r="O346" s="56"/>
      <c r="R346" s="55" t="e">
        <f>VLOOKUP(A346,'[16]Mail Stop Modified'!$A552:$K1720,10,FALSE)</f>
        <v>#N/A</v>
      </c>
      <c r="S346" s="55" t="e">
        <f>VLOOKUP(A346,'[16]Mail Stop Modified'!$A552:$K1720,11,FALSE)</f>
        <v>#N/A</v>
      </c>
      <c r="T346" s="17" t="e">
        <f t="shared" si="24"/>
        <v>#N/A</v>
      </c>
      <c r="U346" t="e">
        <f>IF(S346=#REF!,0,1)</f>
        <v>#N/A</v>
      </c>
      <c r="Y346" s="14"/>
      <c r="Z346" s="15">
        <v>2</v>
      </c>
      <c r="AA346" s="15"/>
      <c r="AB346" s="15"/>
      <c r="AC346" s="82"/>
      <c r="AD346" s="95"/>
    </row>
    <row r="347" spans="1:30" s="26" customFormat="1" ht="27" customHeight="1" x14ac:dyDescent="0.3">
      <c r="A347" s="10">
        <v>5555</v>
      </c>
      <c r="B347" s="28" t="s">
        <v>1038</v>
      </c>
      <c r="C347" s="12" t="s">
        <v>13</v>
      </c>
      <c r="D347" s="13" t="s">
        <v>112</v>
      </c>
      <c r="E347" s="13" t="s">
        <v>0</v>
      </c>
      <c r="F347" s="13" t="s">
        <v>1633</v>
      </c>
      <c r="G347" s="13" t="s">
        <v>1632</v>
      </c>
      <c r="H347" s="13"/>
      <c r="I347" s="14">
        <v>0</v>
      </c>
      <c r="J347" s="15">
        <v>0</v>
      </c>
      <c r="K347" s="15">
        <v>2</v>
      </c>
      <c r="L347" s="15">
        <v>0</v>
      </c>
      <c r="M347" s="16">
        <f t="shared" si="23"/>
        <v>2</v>
      </c>
      <c r="N347" s="61"/>
      <c r="O347" s="56"/>
      <c r="R347" s="55">
        <f>VLOOKUP(A347,'[16]Mail Stop Modified'!$A553:$K1721,10,FALSE)</f>
        <v>2</v>
      </c>
      <c r="S347" s="55" t="str">
        <f>VLOOKUP(A347,'[16]Mail Stop Modified'!$A553:$K1721,11,FALSE)</f>
        <v/>
      </c>
      <c r="T347" s="17">
        <f t="shared" si="24"/>
        <v>0</v>
      </c>
      <c r="U347" t="e">
        <f>IF(S347=#REF!,0,1)</f>
        <v>#REF!</v>
      </c>
      <c r="Y347" s="14"/>
      <c r="Z347" s="15">
        <v>2</v>
      </c>
      <c r="AA347" s="15"/>
      <c r="AB347" s="15"/>
      <c r="AC347" s="82"/>
      <c r="AD347" s="95"/>
    </row>
    <row r="348" spans="1:30" s="26" customFormat="1" ht="15" customHeight="1" x14ac:dyDescent="0.3">
      <c r="A348" s="30">
        <v>5556</v>
      </c>
      <c r="B348" s="11" t="s">
        <v>435</v>
      </c>
      <c r="C348" s="12" t="s">
        <v>436</v>
      </c>
      <c r="D348" s="13"/>
      <c r="E348" s="13" t="s">
        <v>0</v>
      </c>
      <c r="F348" s="13" t="s">
        <v>1177</v>
      </c>
      <c r="G348" s="13" t="s">
        <v>1178</v>
      </c>
      <c r="H348" s="13"/>
      <c r="I348" s="14">
        <v>0</v>
      </c>
      <c r="J348" s="15">
        <v>0</v>
      </c>
      <c r="K348" s="15">
        <v>2</v>
      </c>
      <c r="L348" s="15">
        <v>0</v>
      </c>
      <c r="M348" s="16">
        <f t="shared" si="23"/>
        <v>2</v>
      </c>
      <c r="N348" s="61"/>
      <c r="O348" s="56"/>
      <c r="R348" s="55">
        <f>VLOOKUP(A348,'[16]Mail Stop Modified'!$A558:$K1726,10,FALSE)</f>
        <v>2</v>
      </c>
      <c r="S348" s="55" t="str">
        <f>VLOOKUP(A348,'[16]Mail Stop Modified'!$A558:$K1726,11,FALSE)</f>
        <v/>
      </c>
      <c r="T348" s="17">
        <f t="shared" si="24"/>
        <v>0</v>
      </c>
      <c r="U348" t="e">
        <f>IF(S348=#REF!,0,1)</f>
        <v>#REF!</v>
      </c>
      <c r="Y348" s="14"/>
      <c r="Z348" s="15">
        <v>2</v>
      </c>
      <c r="AA348" s="15"/>
      <c r="AB348" s="15"/>
      <c r="AC348" s="82"/>
      <c r="AD348" s="95"/>
    </row>
    <row r="349" spans="1:30" s="26" customFormat="1" ht="15" customHeight="1" x14ac:dyDescent="0.3">
      <c r="A349" s="30">
        <v>5557</v>
      </c>
      <c r="B349" s="11" t="s">
        <v>437</v>
      </c>
      <c r="C349" s="12" t="s">
        <v>806</v>
      </c>
      <c r="D349" s="13" t="s">
        <v>418</v>
      </c>
      <c r="E349" s="13" t="s">
        <v>0</v>
      </c>
      <c r="F349" s="13" t="s">
        <v>1633</v>
      </c>
      <c r="G349" s="13" t="s">
        <v>1632</v>
      </c>
      <c r="H349" s="13"/>
      <c r="I349" s="14">
        <v>0</v>
      </c>
      <c r="J349" s="15">
        <v>0</v>
      </c>
      <c r="K349" s="15">
        <v>1</v>
      </c>
      <c r="L349" s="15">
        <v>0</v>
      </c>
      <c r="M349" s="16">
        <f t="shared" si="23"/>
        <v>1</v>
      </c>
      <c r="N349" s="61"/>
      <c r="O349" s="56"/>
      <c r="R349" s="55">
        <f>VLOOKUP(A349,'[16]Mail Stop Modified'!$A39:$K1729,10,FALSE)</f>
        <v>2</v>
      </c>
      <c r="S349" s="55" t="str">
        <f>VLOOKUP(A349,'[16]Mail Stop Modified'!$A39:$K1729,11,FALSE)</f>
        <v/>
      </c>
      <c r="T349" s="17">
        <f t="shared" si="24"/>
        <v>-1</v>
      </c>
      <c r="U349" t="e">
        <f>IF(S349=#REF!,0,1)</f>
        <v>#REF!</v>
      </c>
      <c r="Y349" s="14"/>
      <c r="Z349" s="15">
        <v>2</v>
      </c>
      <c r="AA349" s="15"/>
      <c r="AB349" s="15"/>
      <c r="AC349" s="82"/>
      <c r="AD349" s="95"/>
    </row>
    <row r="350" spans="1:30" s="26" customFormat="1" ht="15" customHeight="1" x14ac:dyDescent="0.3">
      <c r="A350" s="10">
        <v>5558</v>
      </c>
      <c r="B350" s="11" t="s">
        <v>438</v>
      </c>
      <c r="C350" s="12" t="s">
        <v>13</v>
      </c>
      <c r="D350" s="13" t="s">
        <v>80</v>
      </c>
      <c r="E350" s="13" t="s">
        <v>0</v>
      </c>
      <c r="F350" s="13" t="s">
        <v>1633</v>
      </c>
      <c r="G350" s="13" t="s">
        <v>1632</v>
      </c>
      <c r="H350" s="13"/>
      <c r="I350" s="14">
        <v>0</v>
      </c>
      <c r="J350" s="15">
        <v>0</v>
      </c>
      <c r="K350" s="15">
        <v>2</v>
      </c>
      <c r="L350" s="15">
        <v>0</v>
      </c>
      <c r="M350" s="16">
        <f t="shared" ref="M350:M351" si="25">SUM(I350:L350)</f>
        <v>2</v>
      </c>
      <c r="N350" s="61"/>
      <c r="O350" s="56"/>
      <c r="R350" s="55">
        <f>VLOOKUP(A350,'[16]Mail Stop Modified'!$A40:$K1730,10,FALSE)</f>
        <v>2</v>
      </c>
      <c r="S350" s="55" t="str">
        <f>VLOOKUP(A350,'[16]Mail Stop Modified'!$A40:$K1730,11,FALSE)</f>
        <v/>
      </c>
      <c r="T350" s="17">
        <f t="shared" si="24"/>
        <v>0</v>
      </c>
      <c r="U350" t="e">
        <f>IF(S350=#REF!,0,1)</f>
        <v>#REF!</v>
      </c>
      <c r="Y350" s="14"/>
      <c r="Z350" s="15">
        <v>2</v>
      </c>
      <c r="AA350" s="15"/>
      <c r="AB350" s="15"/>
      <c r="AC350" s="82"/>
      <c r="AD350" s="95"/>
    </row>
    <row r="351" spans="1:30" s="26" customFormat="1" ht="15" customHeight="1" x14ac:dyDescent="0.3">
      <c r="A351" s="10">
        <v>5559</v>
      </c>
      <c r="B351" s="11" t="s">
        <v>898</v>
      </c>
      <c r="C351" s="12" t="s">
        <v>683</v>
      </c>
      <c r="D351" s="13">
        <v>106</v>
      </c>
      <c r="E351" s="13" t="s">
        <v>123</v>
      </c>
      <c r="F351" s="13" t="s">
        <v>1189</v>
      </c>
      <c r="G351" s="13" t="s">
        <v>1190</v>
      </c>
      <c r="H351" s="13"/>
      <c r="I351" s="14">
        <v>2</v>
      </c>
      <c r="J351" s="15"/>
      <c r="K351" s="15"/>
      <c r="L351" s="15"/>
      <c r="M351" s="16">
        <f t="shared" si="25"/>
        <v>2</v>
      </c>
      <c r="N351" s="61"/>
      <c r="O351" s="56"/>
      <c r="R351" s="55"/>
      <c r="S351" s="55"/>
      <c r="T351" s="17"/>
      <c r="U351"/>
      <c r="Y351" s="14">
        <v>1</v>
      </c>
      <c r="Z351" s="15"/>
      <c r="AA351" s="15"/>
      <c r="AB351" s="15"/>
      <c r="AC351" s="82"/>
      <c r="AD351" s="95"/>
    </row>
    <row r="352" spans="1:30" s="26" customFormat="1" ht="15" customHeight="1" x14ac:dyDescent="0.3">
      <c r="A352" s="10">
        <v>5560</v>
      </c>
      <c r="B352" s="11" t="s">
        <v>2020</v>
      </c>
      <c r="C352" s="12" t="s">
        <v>683</v>
      </c>
      <c r="D352" s="13"/>
      <c r="E352" s="13" t="s">
        <v>123</v>
      </c>
      <c r="F352" s="13" t="s">
        <v>2021</v>
      </c>
      <c r="G352" s="13" t="s">
        <v>2022</v>
      </c>
      <c r="H352" s="13"/>
      <c r="I352" s="14"/>
      <c r="J352" s="15"/>
      <c r="K352" s="15"/>
      <c r="L352" s="15"/>
      <c r="M352" s="16"/>
      <c r="N352" s="61"/>
      <c r="O352" s="56"/>
      <c r="R352" s="55"/>
      <c r="S352" s="55"/>
      <c r="T352" s="17"/>
      <c r="U352"/>
      <c r="Y352" s="14"/>
      <c r="Z352" s="15"/>
      <c r="AA352" s="15"/>
      <c r="AB352" s="15"/>
      <c r="AC352" s="82"/>
      <c r="AD352" s="95"/>
    </row>
    <row r="353" spans="1:30" s="26" customFormat="1" ht="15" customHeight="1" x14ac:dyDescent="0.3">
      <c r="A353" s="10">
        <v>5561</v>
      </c>
      <c r="B353" s="31" t="s">
        <v>439</v>
      </c>
      <c r="C353" s="33" t="s">
        <v>440</v>
      </c>
      <c r="D353" s="24" t="s">
        <v>80</v>
      </c>
      <c r="E353" s="32" t="s">
        <v>0</v>
      </c>
      <c r="F353" s="32" t="s">
        <v>1456</v>
      </c>
      <c r="G353" s="32" t="s">
        <v>1457</v>
      </c>
      <c r="H353" s="32"/>
      <c r="I353" s="14">
        <v>0</v>
      </c>
      <c r="J353" s="15">
        <v>0</v>
      </c>
      <c r="K353" s="15">
        <v>2</v>
      </c>
      <c r="L353" s="15">
        <v>0</v>
      </c>
      <c r="M353" s="16">
        <f t="shared" ref="M353:M384" si="26">SUM(I353:L353)</f>
        <v>2</v>
      </c>
      <c r="N353" s="61"/>
      <c r="O353" s="56"/>
      <c r="R353" s="55">
        <f>VLOOKUP(A353,'[16]Mail Stop Modified'!$A42:$K1732,10,FALSE)</f>
        <v>2</v>
      </c>
      <c r="S353" s="55" t="str">
        <f>VLOOKUP(A353,'[16]Mail Stop Modified'!$A42:$K1732,11,FALSE)</f>
        <v/>
      </c>
      <c r="T353" s="17">
        <f t="shared" ref="T353:T358" si="27">M353-R353</f>
        <v>0</v>
      </c>
      <c r="U353" t="e">
        <f>IF(S353=#REF!,0,1)</f>
        <v>#REF!</v>
      </c>
      <c r="Y353" s="14"/>
      <c r="Z353" s="15">
        <v>2</v>
      </c>
      <c r="AA353" s="15"/>
      <c r="AB353" s="15"/>
      <c r="AC353" s="82"/>
      <c r="AD353" s="95"/>
    </row>
    <row r="354" spans="1:30" s="26" customFormat="1" ht="15" customHeight="1" x14ac:dyDescent="0.3">
      <c r="A354" s="10">
        <v>5562</v>
      </c>
      <c r="B354" s="31" t="s">
        <v>441</v>
      </c>
      <c r="C354" s="33" t="s">
        <v>440</v>
      </c>
      <c r="D354" s="24" t="s">
        <v>80</v>
      </c>
      <c r="E354" s="32" t="s">
        <v>0</v>
      </c>
      <c r="F354" s="32" t="s">
        <v>1181</v>
      </c>
      <c r="G354" s="32" t="s">
        <v>1182</v>
      </c>
      <c r="H354" s="32"/>
      <c r="I354" s="14">
        <v>0</v>
      </c>
      <c r="J354" s="15">
        <v>0</v>
      </c>
      <c r="K354" s="15">
        <v>2</v>
      </c>
      <c r="L354" s="15">
        <v>0</v>
      </c>
      <c r="M354" s="16">
        <f t="shared" si="26"/>
        <v>2</v>
      </c>
      <c r="N354" s="61"/>
      <c r="O354" s="56"/>
      <c r="R354" s="55">
        <f>VLOOKUP(A354,'[16]Mail Stop Modified'!$A43:$K1733,10,FALSE)</f>
        <v>2</v>
      </c>
      <c r="S354" s="55" t="str">
        <f>VLOOKUP(A354,'[16]Mail Stop Modified'!$A43:$K1733,11,FALSE)</f>
        <v/>
      </c>
      <c r="T354" s="17">
        <f t="shared" si="27"/>
        <v>0</v>
      </c>
      <c r="U354" t="e">
        <f>IF(S354=#REF!,0,1)</f>
        <v>#REF!</v>
      </c>
      <c r="Y354" s="14"/>
      <c r="Z354" s="15">
        <v>2</v>
      </c>
      <c r="AA354" s="15"/>
      <c r="AB354" s="15"/>
      <c r="AC354" s="82"/>
      <c r="AD354" s="95"/>
    </row>
    <row r="355" spans="1:30" s="26" customFormat="1" ht="15" customHeight="1" x14ac:dyDescent="0.3">
      <c r="A355" s="10">
        <v>5563</v>
      </c>
      <c r="B355" s="31" t="s">
        <v>442</v>
      </c>
      <c r="C355" s="33" t="s">
        <v>440</v>
      </c>
      <c r="D355" s="24" t="s">
        <v>80</v>
      </c>
      <c r="E355" s="32" t="s">
        <v>0</v>
      </c>
      <c r="F355" s="32" t="s">
        <v>1181</v>
      </c>
      <c r="G355" s="32" t="s">
        <v>1183</v>
      </c>
      <c r="H355" s="32"/>
      <c r="I355" s="14">
        <v>0</v>
      </c>
      <c r="J355" s="15">
        <v>0</v>
      </c>
      <c r="K355" s="15">
        <v>2</v>
      </c>
      <c r="L355" s="15">
        <v>0</v>
      </c>
      <c r="M355" s="16">
        <f t="shared" si="26"/>
        <v>2</v>
      </c>
      <c r="N355" s="61"/>
      <c r="O355" s="56"/>
      <c r="R355" s="55">
        <f>VLOOKUP(A355,'[16]Mail Stop Modified'!$A44:$K1734,10,FALSE)</f>
        <v>2</v>
      </c>
      <c r="S355" s="55" t="str">
        <f>VLOOKUP(A355,'[16]Mail Stop Modified'!$A44:$K1734,11,FALSE)</f>
        <v/>
      </c>
      <c r="T355" s="17">
        <f t="shared" si="27"/>
        <v>0</v>
      </c>
      <c r="U355" t="e">
        <f>IF(S355=#REF!,0,1)</f>
        <v>#REF!</v>
      </c>
      <c r="Y355" s="14"/>
      <c r="Z355" s="15">
        <v>2</v>
      </c>
      <c r="AA355" s="15"/>
      <c r="AB355" s="15"/>
      <c r="AC355" s="82"/>
      <c r="AD355" s="95"/>
    </row>
    <row r="356" spans="1:30" s="26" customFormat="1" ht="15" customHeight="1" x14ac:dyDescent="0.3">
      <c r="A356" s="10">
        <v>5564</v>
      </c>
      <c r="B356" s="31" t="s">
        <v>443</v>
      </c>
      <c r="C356" s="33" t="s">
        <v>440</v>
      </c>
      <c r="D356" s="24" t="s">
        <v>80</v>
      </c>
      <c r="E356" s="32" t="s">
        <v>0</v>
      </c>
      <c r="F356" s="32" t="s">
        <v>1181</v>
      </c>
      <c r="G356" s="32" t="s">
        <v>1184</v>
      </c>
      <c r="H356" s="32"/>
      <c r="I356" s="14">
        <v>0</v>
      </c>
      <c r="J356" s="15">
        <v>0</v>
      </c>
      <c r="K356" s="15">
        <v>2</v>
      </c>
      <c r="L356" s="15">
        <v>0</v>
      </c>
      <c r="M356" s="16">
        <f t="shared" si="26"/>
        <v>2</v>
      </c>
      <c r="N356" s="61"/>
      <c r="O356" s="56"/>
      <c r="R356" s="55">
        <f>VLOOKUP(A356,'[16]Mail Stop Modified'!$A45:$K1735,10,FALSE)</f>
        <v>2</v>
      </c>
      <c r="S356" s="55" t="str">
        <f>VLOOKUP(A356,'[16]Mail Stop Modified'!$A45:$K1735,11,FALSE)</f>
        <v/>
      </c>
      <c r="T356" s="17">
        <f t="shared" si="27"/>
        <v>0</v>
      </c>
      <c r="U356" t="e">
        <f>IF(S356=#REF!,0,1)</f>
        <v>#REF!</v>
      </c>
      <c r="Y356" s="14"/>
      <c r="Z356" s="15">
        <v>2</v>
      </c>
      <c r="AA356" s="15"/>
      <c r="AB356" s="15"/>
      <c r="AC356" s="82"/>
      <c r="AD356" s="95"/>
    </row>
    <row r="357" spans="1:30" s="26" customFormat="1" ht="15" customHeight="1" x14ac:dyDescent="0.3">
      <c r="A357" s="10">
        <v>5565</v>
      </c>
      <c r="B357" s="11" t="s">
        <v>39</v>
      </c>
      <c r="C357" s="12" t="s">
        <v>19</v>
      </c>
      <c r="D357" s="13" t="s">
        <v>614</v>
      </c>
      <c r="E357" s="13" t="s">
        <v>1</v>
      </c>
      <c r="F357" s="13" t="s">
        <v>1458</v>
      </c>
      <c r="G357" s="13" t="s">
        <v>1459</v>
      </c>
      <c r="H357" s="13"/>
      <c r="I357" s="14">
        <v>0</v>
      </c>
      <c r="J357" s="15">
        <v>0</v>
      </c>
      <c r="K357" s="15">
        <v>0</v>
      </c>
      <c r="L357" s="15">
        <v>2</v>
      </c>
      <c r="M357" s="16">
        <f t="shared" si="26"/>
        <v>2</v>
      </c>
      <c r="N357" s="61"/>
      <c r="O357" s="56"/>
      <c r="R357" s="55">
        <f>VLOOKUP(A357,'[16]Mail Stop Modified'!$A4:$K1737,10,FALSE)</f>
        <v>2</v>
      </c>
      <c r="S357" s="55" t="e">
        <f>VLOOKUP(A357,'[16]Mail Stop Modified'!$A47:$K1737,11,FALSE)</f>
        <v>#N/A</v>
      </c>
      <c r="T357" s="17">
        <f t="shared" si="27"/>
        <v>0</v>
      </c>
      <c r="U357" t="e">
        <f>IF(S357=#REF!,0,1)</f>
        <v>#N/A</v>
      </c>
      <c r="Y357" s="14"/>
      <c r="Z357" s="15"/>
      <c r="AA357" s="15">
        <v>2</v>
      </c>
      <c r="AB357" s="15"/>
      <c r="AC357" s="82" t="s">
        <v>14</v>
      </c>
      <c r="AD357" s="95"/>
    </row>
    <row r="358" spans="1:30" s="26" customFormat="1" ht="15" customHeight="1" x14ac:dyDescent="0.3">
      <c r="A358" s="10">
        <v>5566</v>
      </c>
      <c r="B358" s="11" t="s">
        <v>419</v>
      </c>
      <c r="C358" s="12" t="s">
        <v>675</v>
      </c>
      <c r="D358" s="13"/>
      <c r="E358" s="13" t="s">
        <v>0</v>
      </c>
      <c r="F358" s="13" t="s">
        <v>1609</v>
      </c>
      <c r="G358" s="13" t="s">
        <v>1610</v>
      </c>
      <c r="H358" s="13"/>
      <c r="I358" s="14"/>
      <c r="J358" s="15"/>
      <c r="K358" s="15">
        <v>2</v>
      </c>
      <c r="L358" s="15"/>
      <c r="M358" s="16">
        <f t="shared" si="26"/>
        <v>2</v>
      </c>
      <c r="N358" s="61"/>
      <c r="O358" s="56"/>
      <c r="R358" s="55" t="e">
        <f>VLOOKUP(A358,'[16]Mail Stop Modified'!$A48:$K1738,10,FALSE)</f>
        <v>#N/A</v>
      </c>
      <c r="S358" s="55" t="e">
        <f>VLOOKUP(A358,'[16]Mail Stop Modified'!$A48:$K1738,11,FALSE)</f>
        <v>#N/A</v>
      </c>
      <c r="T358" s="17" t="e">
        <f t="shared" si="27"/>
        <v>#N/A</v>
      </c>
      <c r="U358" t="e">
        <f>IF(S358=#REF!,0,1)</f>
        <v>#N/A</v>
      </c>
      <c r="Y358" s="14"/>
      <c r="Z358" s="15">
        <v>1</v>
      </c>
      <c r="AA358" s="15"/>
      <c r="AB358" s="15"/>
      <c r="AC358" s="82"/>
      <c r="AD358" s="95"/>
    </row>
    <row r="359" spans="1:30" s="26" customFormat="1" ht="15" customHeight="1" x14ac:dyDescent="0.3">
      <c r="A359" s="10">
        <v>5567</v>
      </c>
      <c r="B359" s="11" t="s">
        <v>899</v>
      </c>
      <c r="C359" s="12" t="s">
        <v>675</v>
      </c>
      <c r="D359" s="13"/>
      <c r="E359" s="13" t="s">
        <v>0</v>
      </c>
      <c r="F359" s="13" t="s">
        <v>1609</v>
      </c>
      <c r="G359" s="13" t="s">
        <v>1610</v>
      </c>
      <c r="H359" s="13"/>
      <c r="I359" s="14"/>
      <c r="J359" s="15"/>
      <c r="K359" s="15">
        <v>2</v>
      </c>
      <c r="L359" s="15"/>
      <c r="M359" s="16">
        <f t="shared" si="26"/>
        <v>2</v>
      </c>
      <c r="N359" s="61"/>
      <c r="O359" s="56"/>
      <c r="R359" s="55"/>
      <c r="S359" s="55"/>
      <c r="T359" s="17"/>
      <c r="U359"/>
      <c r="Y359" s="14"/>
      <c r="Z359" s="15">
        <v>1</v>
      </c>
      <c r="AA359" s="15"/>
      <c r="AB359" s="15"/>
      <c r="AC359" s="82"/>
      <c r="AD359" s="95"/>
    </row>
    <row r="360" spans="1:30" s="26" customFormat="1" ht="15" customHeight="1" x14ac:dyDescent="0.3">
      <c r="A360" s="10">
        <v>5568</v>
      </c>
      <c r="B360" s="11" t="s">
        <v>766</v>
      </c>
      <c r="C360" s="12" t="s">
        <v>767</v>
      </c>
      <c r="D360" s="13">
        <v>1830</v>
      </c>
      <c r="E360" s="13" t="s">
        <v>0</v>
      </c>
      <c r="F360" s="13" t="s">
        <v>1621</v>
      </c>
      <c r="G360" s="13" t="s">
        <v>1622</v>
      </c>
      <c r="H360" s="13"/>
      <c r="I360" s="14"/>
      <c r="J360" s="15"/>
      <c r="K360" s="15">
        <v>2</v>
      </c>
      <c r="L360" s="15"/>
      <c r="M360" s="16">
        <f t="shared" si="26"/>
        <v>2</v>
      </c>
      <c r="N360" s="61"/>
      <c r="O360" s="56"/>
      <c r="R360" s="55">
        <f>VLOOKUP(A360,'[16]Mail Stop Modified'!$A49:$K1739,10,FALSE)</f>
        <v>2</v>
      </c>
      <c r="S360" s="55">
        <f>VLOOKUP(A360,'[16]Mail Stop Modified'!$A49:$K1739,11,FALSE)</f>
        <v>0</v>
      </c>
      <c r="T360" s="17">
        <f>M360-R360</f>
        <v>0</v>
      </c>
      <c r="U360" t="e">
        <f>IF(S360=#REF!,0,1)</f>
        <v>#REF!</v>
      </c>
      <c r="Y360" s="14"/>
      <c r="Z360" s="15">
        <v>2</v>
      </c>
      <c r="AA360" s="15"/>
      <c r="AB360" s="15"/>
      <c r="AC360" s="82"/>
      <c r="AD360" s="95"/>
    </row>
    <row r="361" spans="1:30" s="26" customFormat="1" ht="15" customHeight="1" x14ac:dyDescent="0.3">
      <c r="A361" s="10">
        <v>5569</v>
      </c>
      <c r="B361" s="11" t="s">
        <v>766</v>
      </c>
      <c r="C361" s="12" t="s">
        <v>768</v>
      </c>
      <c r="D361" s="13">
        <v>1830</v>
      </c>
      <c r="E361" s="13" t="s">
        <v>0</v>
      </c>
      <c r="F361" s="13" t="s">
        <v>1621</v>
      </c>
      <c r="G361" s="13" t="s">
        <v>1622</v>
      </c>
      <c r="H361" s="13"/>
      <c r="I361" s="14"/>
      <c r="J361" s="15"/>
      <c r="K361" s="15">
        <v>2</v>
      </c>
      <c r="L361" s="15"/>
      <c r="M361" s="16">
        <f t="shared" si="26"/>
        <v>2</v>
      </c>
      <c r="N361" s="61"/>
      <c r="O361" s="56"/>
      <c r="R361" s="55">
        <f>VLOOKUP(A361,'[16]Mail Stop Modified'!$A51:$K1741,10,FALSE)</f>
        <v>2</v>
      </c>
      <c r="S361" s="55">
        <f>VLOOKUP(A361,'[16]Mail Stop Modified'!$A51:$K1741,11,FALSE)</f>
        <v>0</v>
      </c>
      <c r="T361" s="17">
        <f>M361-R361</f>
        <v>0</v>
      </c>
      <c r="U361" t="e">
        <f>IF(S361=#REF!,0,1)</f>
        <v>#REF!</v>
      </c>
      <c r="Y361" s="14"/>
      <c r="Z361" s="15">
        <v>2</v>
      </c>
      <c r="AA361" s="15"/>
      <c r="AB361" s="15"/>
      <c r="AC361" s="82"/>
      <c r="AD361" s="95"/>
    </row>
    <row r="362" spans="1:30" s="26" customFormat="1" ht="15" customHeight="1" x14ac:dyDescent="0.3">
      <c r="A362" s="10">
        <v>5570</v>
      </c>
      <c r="B362" s="11" t="s">
        <v>766</v>
      </c>
      <c r="C362" s="12" t="s">
        <v>769</v>
      </c>
      <c r="D362" s="13">
        <v>1830</v>
      </c>
      <c r="E362" s="13" t="s">
        <v>0</v>
      </c>
      <c r="F362" s="13" t="s">
        <v>1621</v>
      </c>
      <c r="G362" s="13" t="s">
        <v>1622</v>
      </c>
      <c r="H362" s="13"/>
      <c r="I362" s="14"/>
      <c r="J362" s="15"/>
      <c r="K362" s="15">
        <v>2</v>
      </c>
      <c r="L362" s="15"/>
      <c r="M362" s="16">
        <f t="shared" si="26"/>
        <v>2</v>
      </c>
      <c r="N362" s="61"/>
      <c r="O362" s="56"/>
      <c r="R362" s="55">
        <f>VLOOKUP(A362,'[16]Mail Stop Modified'!$A52:$K1742,10,FALSE)</f>
        <v>2</v>
      </c>
      <c r="S362" s="55">
        <f>VLOOKUP(A362,'[16]Mail Stop Modified'!$A52:$K1742,11,FALSE)</f>
        <v>0</v>
      </c>
      <c r="T362" s="17">
        <f>M362-R362</f>
        <v>0</v>
      </c>
      <c r="U362" t="e">
        <f>IF(S362=#REF!,0,1)</f>
        <v>#REF!</v>
      </c>
      <c r="Y362" s="14"/>
      <c r="Z362" s="15">
        <v>2</v>
      </c>
      <c r="AA362" s="15"/>
      <c r="AB362" s="15"/>
      <c r="AC362" s="82"/>
      <c r="AD362" s="95"/>
    </row>
    <row r="363" spans="1:30" s="26" customFormat="1" ht="15" customHeight="1" x14ac:dyDescent="0.3">
      <c r="A363" s="10">
        <v>5574</v>
      </c>
      <c r="B363" s="11" t="s">
        <v>444</v>
      </c>
      <c r="C363" s="12" t="s">
        <v>806</v>
      </c>
      <c r="D363" s="13" t="s">
        <v>818</v>
      </c>
      <c r="E363" s="13" t="s">
        <v>0</v>
      </c>
      <c r="F363" s="13" t="s">
        <v>1772</v>
      </c>
      <c r="G363" s="13" t="s">
        <v>1773</v>
      </c>
      <c r="H363" s="13"/>
      <c r="I363" s="14">
        <v>0</v>
      </c>
      <c r="J363" s="15">
        <v>0</v>
      </c>
      <c r="K363" s="15">
        <v>1</v>
      </c>
      <c r="L363" s="15">
        <v>0</v>
      </c>
      <c r="M363" s="16">
        <f t="shared" si="26"/>
        <v>1</v>
      </c>
      <c r="N363" s="61"/>
      <c r="O363" s="56"/>
      <c r="R363" s="55">
        <f>VLOOKUP(A363,'[16]Mail Stop Modified'!$A53:$K1743,10,FALSE)</f>
        <v>2</v>
      </c>
      <c r="S363" s="55" t="str">
        <f>VLOOKUP(A363,'[16]Mail Stop Modified'!$A53:$K1743,11,FALSE)</f>
        <v/>
      </c>
      <c r="T363" s="17">
        <f>M363-R363</f>
        <v>-1</v>
      </c>
      <c r="U363" t="e">
        <f>IF(S363=#REF!,0,1)</f>
        <v>#REF!</v>
      </c>
      <c r="Y363" s="14"/>
      <c r="Z363" s="15">
        <v>2</v>
      </c>
      <c r="AA363" s="15"/>
      <c r="AB363" s="15"/>
      <c r="AC363" s="82"/>
      <c r="AD363" s="95"/>
    </row>
    <row r="364" spans="1:30" s="26" customFormat="1" ht="15" customHeight="1" x14ac:dyDescent="0.3">
      <c r="A364" s="10">
        <v>5575</v>
      </c>
      <c r="B364" s="11" t="s">
        <v>40</v>
      </c>
      <c r="C364" s="12" t="s">
        <v>49</v>
      </c>
      <c r="D364" s="13" t="s">
        <v>61</v>
      </c>
      <c r="E364" s="13" t="s">
        <v>1</v>
      </c>
      <c r="F364" s="13" t="s">
        <v>1700</v>
      </c>
      <c r="G364" s="13" t="s">
        <v>1701</v>
      </c>
      <c r="H364" s="13"/>
      <c r="I364" s="14">
        <v>0</v>
      </c>
      <c r="J364" s="15">
        <v>0</v>
      </c>
      <c r="K364" s="15">
        <v>0</v>
      </c>
      <c r="L364" s="15">
        <v>2</v>
      </c>
      <c r="M364" s="16">
        <f t="shared" si="26"/>
        <v>2</v>
      </c>
      <c r="N364" s="61"/>
      <c r="O364" s="56"/>
      <c r="R364" s="55" t="e">
        <f>VLOOKUP(A364,'[16]Mail Stop Modified'!$A55:$K1745,10,FALSE)</f>
        <v>#N/A</v>
      </c>
      <c r="S364" s="55" t="e">
        <f>VLOOKUP(A364,'[16]Mail Stop Modified'!$A55:$K1745,11,FALSE)</f>
        <v>#N/A</v>
      </c>
      <c r="T364" s="17" t="e">
        <f>M364-R364</f>
        <v>#N/A</v>
      </c>
      <c r="U364" t="e">
        <f>IF(S364=#REF!,0,1)</f>
        <v>#N/A</v>
      </c>
      <c r="Y364" s="14"/>
      <c r="Z364" s="15"/>
      <c r="AA364" s="15">
        <v>2</v>
      </c>
      <c r="AB364" s="15"/>
      <c r="AC364" s="82" t="s">
        <v>14</v>
      </c>
      <c r="AD364" s="95"/>
    </row>
    <row r="365" spans="1:30" s="26" customFormat="1" ht="15" customHeight="1" x14ac:dyDescent="0.3">
      <c r="A365" s="10">
        <v>5578</v>
      </c>
      <c r="B365" s="11" t="s">
        <v>645</v>
      </c>
      <c r="C365" s="11" t="s">
        <v>754</v>
      </c>
      <c r="D365" s="13" t="s">
        <v>900</v>
      </c>
      <c r="E365" s="13" t="s">
        <v>123</v>
      </c>
      <c r="F365" s="13" t="s">
        <v>1154</v>
      </c>
      <c r="G365" s="13" t="s">
        <v>1155</v>
      </c>
      <c r="H365" s="13"/>
      <c r="I365" s="14">
        <v>2</v>
      </c>
      <c r="J365" s="15"/>
      <c r="K365" s="15"/>
      <c r="L365" s="15"/>
      <c r="M365" s="16">
        <f t="shared" si="26"/>
        <v>2</v>
      </c>
      <c r="N365" s="118" t="s">
        <v>1096</v>
      </c>
      <c r="O365" s="56">
        <f>SUM(I365:M365)</f>
        <v>4</v>
      </c>
      <c r="R365" s="55"/>
      <c r="S365" s="55"/>
      <c r="T365" s="17"/>
      <c r="U365"/>
      <c r="Y365" s="14"/>
      <c r="Z365" s="15"/>
      <c r="AA365" s="15"/>
      <c r="AB365" s="15"/>
      <c r="AC365" s="82"/>
      <c r="AD365" s="95"/>
    </row>
    <row r="366" spans="1:30" s="26" customFormat="1" ht="15" customHeight="1" x14ac:dyDescent="0.3">
      <c r="A366" s="10">
        <v>5579</v>
      </c>
      <c r="B366" s="11" t="s">
        <v>1642</v>
      </c>
      <c r="C366" s="11" t="s">
        <v>1643</v>
      </c>
      <c r="D366" s="13" t="s">
        <v>1090</v>
      </c>
      <c r="E366" s="13" t="s">
        <v>0</v>
      </c>
      <c r="F366" s="13" t="s">
        <v>1644</v>
      </c>
      <c r="G366" s="13" t="s">
        <v>1645</v>
      </c>
      <c r="H366" s="13"/>
      <c r="I366" s="14"/>
      <c r="J366" s="15"/>
      <c r="K366" s="15">
        <v>1</v>
      </c>
      <c r="L366" s="15"/>
      <c r="M366" s="16">
        <f t="shared" si="26"/>
        <v>1</v>
      </c>
      <c r="N366" s="118"/>
      <c r="O366" s="56"/>
      <c r="R366" s="55"/>
      <c r="S366" s="55"/>
      <c r="T366" s="17"/>
      <c r="U366"/>
      <c r="Y366" s="14"/>
      <c r="Z366" s="15"/>
      <c r="AA366" s="15"/>
      <c r="AB366" s="15"/>
      <c r="AC366" s="82"/>
      <c r="AD366" s="95"/>
    </row>
    <row r="367" spans="1:30" s="26" customFormat="1" ht="32.25" customHeight="1" x14ac:dyDescent="0.3">
      <c r="A367" s="10">
        <v>5580</v>
      </c>
      <c r="B367" s="11" t="s">
        <v>962</v>
      </c>
      <c r="C367" s="11" t="s">
        <v>266</v>
      </c>
      <c r="D367" s="13" t="s">
        <v>591</v>
      </c>
      <c r="E367" s="13" t="s">
        <v>123</v>
      </c>
      <c r="F367" s="13" t="s">
        <v>1581</v>
      </c>
      <c r="G367" s="13" t="s">
        <v>1582</v>
      </c>
      <c r="H367" s="13"/>
      <c r="I367" s="14">
        <v>2</v>
      </c>
      <c r="J367" s="15"/>
      <c r="K367" s="15"/>
      <c r="L367" s="15"/>
      <c r="M367" s="16">
        <f t="shared" si="26"/>
        <v>2</v>
      </c>
      <c r="N367" s="61"/>
      <c r="O367" s="56"/>
      <c r="R367" s="55"/>
      <c r="S367" s="55"/>
      <c r="T367" s="17"/>
      <c r="U367"/>
      <c r="Y367" s="14">
        <v>1</v>
      </c>
      <c r="Z367" s="15"/>
      <c r="AA367" s="15"/>
      <c r="AB367" s="15"/>
      <c r="AC367" s="82"/>
      <c r="AD367" s="95"/>
    </row>
    <row r="368" spans="1:30" s="26" customFormat="1" ht="15" customHeight="1" x14ac:dyDescent="0.3">
      <c r="A368" s="10">
        <v>5581</v>
      </c>
      <c r="B368" s="11" t="s">
        <v>271</v>
      </c>
      <c r="C368" s="12" t="s">
        <v>683</v>
      </c>
      <c r="D368" s="13" t="s">
        <v>1039</v>
      </c>
      <c r="E368" s="13" t="s">
        <v>123</v>
      </c>
      <c r="F368" s="13" t="s">
        <v>1196</v>
      </c>
      <c r="G368" s="13" t="s">
        <v>1197</v>
      </c>
      <c r="H368" s="13"/>
      <c r="I368" s="14">
        <v>2</v>
      </c>
      <c r="J368" s="15"/>
      <c r="K368" s="15"/>
      <c r="L368" s="15"/>
      <c r="M368" s="16">
        <f t="shared" si="26"/>
        <v>2</v>
      </c>
      <c r="N368" s="61"/>
      <c r="O368" s="56"/>
      <c r="R368" s="55"/>
      <c r="S368" s="55"/>
      <c r="T368" s="17"/>
      <c r="U368"/>
      <c r="Y368" s="14">
        <v>1</v>
      </c>
      <c r="Z368" s="15"/>
      <c r="AA368" s="15"/>
      <c r="AB368" s="15"/>
      <c r="AC368" s="82"/>
      <c r="AD368" s="95"/>
    </row>
    <row r="369" spans="1:30" s="26" customFormat="1" ht="15" customHeight="1" x14ac:dyDescent="0.3">
      <c r="A369" s="10">
        <v>5582</v>
      </c>
      <c r="B369" s="11" t="s">
        <v>41</v>
      </c>
      <c r="C369" s="12" t="s">
        <v>19</v>
      </c>
      <c r="D369" s="13" t="s">
        <v>42</v>
      </c>
      <c r="E369" s="13" t="s">
        <v>1</v>
      </c>
      <c r="F369" s="13" t="s">
        <v>1568</v>
      </c>
      <c r="G369" s="13" t="s">
        <v>1569</v>
      </c>
      <c r="H369" s="13"/>
      <c r="I369" s="14">
        <v>0</v>
      </c>
      <c r="J369" s="15">
        <v>0</v>
      </c>
      <c r="K369" s="15">
        <v>0</v>
      </c>
      <c r="L369" s="15">
        <v>2</v>
      </c>
      <c r="M369" s="16">
        <f t="shared" si="26"/>
        <v>2</v>
      </c>
      <c r="N369" s="61"/>
      <c r="O369" s="56"/>
      <c r="R369" s="55" t="e">
        <f>VLOOKUP(A369,'[16]Mail Stop Modified'!$A57:$K1747,10,FALSE)</f>
        <v>#N/A</v>
      </c>
      <c r="S369" s="55" t="e">
        <f>VLOOKUP(A369,'[16]Mail Stop Modified'!$A57:$K1747,11,FALSE)</f>
        <v>#N/A</v>
      </c>
      <c r="T369" s="17" t="e">
        <f>M369-R369</f>
        <v>#N/A</v>
      </c>
      <c r="U369" t="e">
        <f>IF(S369=#REF!,0,1)</f>
        <v>#N/A</v>
      </c>
      <c r="Y369" s="14">
        <v>1</v>
      </c>
      <c r="Z369" s="15"/>
      <c r="AA369" s="15"/>
      <c r="AB369" s="15"/>
      <c r="AC369" s="82"/>
      <c r="AD369" s="95"/>
    </row>
    <row r="370" spans="1:30" s="26" customFormat="1" ht="15" customHeight="1" x14ac:dyDescent="0.3">
      <c r="A370" s="10">
        <v>5583</v>
      </c>
      <c r="B370" s="11" t="s">
        <v>43</v>
      </c>
      <c r="C370" s="12" t="s">
        <v>49</v>
      </c>
      <c r="D370" s="13" t="s">
        <v>44</v>
      </c>
      <c r="E370" s="13" t="s">
        <v>1</v>
      </c>
      <c r="F370" s="13" t="s">
        <v>1702</v>
      </c>
      <c r="G370" s="13" t="s">
        <v>1703</v>
      </c>
      <c r="H370" s="13"/>
      <c r="I370" s="14">
        <v>0</v>
      </c>
      <c r="J370" s="15">
        <v>0</v>
      </c>
      <c r="K370" s="15">
        <v>0</v>
      </c>
      <c r="L370" s="15">
        <v>2</v>
      </c>
      <c r="M370" s="16">
        <f t="shared" si="26"/>
        <v>2</v>
      </c>
      <c r="N370" s="61"/>
      <c r="O370" s="56"/>
      <c r="R370" s="55" t="e">
        <f>VLOOKUP(A370,'[16]Mail Stop Modified'!$A59:$K1749,10,FALSE)</f>
        <v>#N/A</v>
      </c>
      <c r="S370" s="55" t="e">
        <f>VLOOKUP(A370,'[16]Mail Stop Modified'!$A59:$K1749,11,FALSE)</f>
        <v>#N/A</v>
      </c>
      <c r="T370" s="17" t="e">
        <f>M370-R370</f>
        <v>#N/A</v>
      </c>
      <c r="U370" t="e">
        <f>IF(S370=#REF!,0,1)</f>
        <v>#N/A</v>
      </c>
      <c r="Y370" s="14"/>
      <c r="Z370" s="15"/>
      <c r="AA370" s="15">
        <v>2</v>
      </c>
      <c r="AB370" s="15"/>
      <c r="AC370" s="82" t="s">
        <v>14</v>
      </c>
      <c r="AD370" s="95"/>
    </row>
    <row r="371" spans="1:30" s="26" customFormat="1" ht="15" customHeight="1" x14ac:dyDescent="0.3">
      <c r="A371" s="10">
        <v>5584</v>
      </c>
      <c r="B371" s="11" t="s">
        <v>901</v>
      </c>
      <c r="C371" s="12" t="s">
        <v>754</v>
      </c>
      <c r="D371" s="13" t="s">
        <v>902</v>
      </c>
      <c r="E371" s="13" t="s">
        <v>123</v>
      </c>
      <c r="F371" s="13" t="s">
        <v>1185</v>
      </c>
      <c r="G371" s="13" t="s">
        <v>1186</v>
      </c>
      <c r="H371" s="13"/>
      <c r="I371" s="14">
        <v>2</v>
      </c>
      <c r="J371" s="15"/>
      <c r="K371" s="15"/>
      <c r="L371" s="15"/>
      <c r="M371" s="16">
        <f t="shared" si="26"/>
        <v>2</v>
      </c>
      <c r="N371" s="118" t="s">
        <v>1106</v>
      </c>
      <c r="O371" s="56"/>
      <c r="R371" s="55" t="e">
        <f>VLOOKUP(A371,'[16]Mail Stop Modified'!$A60:$K1750,10,FALSE)</f>
        <v>#N/A</v>
      </c>
      <c r="S371" s="55" t="e">
        <f>VLOOKUP(A371,'[16]Mail Stop Modified'!$A60:$K1750,11,FALSE)</f>
        <v>#N/A</v>
      </c>
      <c r="T371" s="17" t="e">
        <f>M371-R371</f>
        <v>#N/A</v>
      </c>
      <c r="U371" t="e">
        <f>IF(S371=#REF!,0,1)</f>
        <v>#N/A</v>
      </c>
      <c r="Y371" s="14"/>
      <c r="Z371" s="15"/>
      <c r="AA371" s="15">
        <v>2</v>
      </c>
      <c r="AB371" s="15"/>
      <c r="AC371" s="82" t="s">
        <v>14</v>
      </c>
      <c r="AD371" s="95"/>
    </row>
    <row r="372" spans="1:30" s="26" customFormat="1" ht="28.5" customHeight="1" x14ac:dyDescent="0.3">
      <c r="A372" s="10">
        <v>5586</v>
      </c>
      <c r="B372" s="11" t="s">
        <v>903</v>
      </c>
      <c r="C372" s="12" t="s">
        <v>754</v>
      </c>
      <c r="D372" s="13" t="s">
        <v>902</v>
      </c>
      <c r="E372" s="13" t="s">
        <v>123</v>
      </c>
      <c r="F372" s="13" t="s">
        <v>1185</v>
      </c>
      <c r="G372" s="13" t="s">
        <v>1186</v>
      </c>
      <c r="H372" s="13"/>
      <c r="I372" s="14">
        <v>2</v>
      </c>
      <c r="J372" s="15"/>
      <c r="K372" s="15"/>
      <c r="L372" s="15"/>
      <c r="M372" s="16">
        <f t="shared" si="26"/>
        <v>2</v>
      </c>
      <c r="N372" s="118" t="s">
        <v>1105</v>
      </c>
      <c r="O372" s="56"/>
      <c r="R372" s="55"/>
      <c r="S372" s="55"/>
      <c r="T372" s="17"/>
      <c r="U372"/>
      <c r="Y372" s="14">
        <v>1</v>
      </c>
      <c r="Z372" s="15"/>
      <c r="AA372" s="15"/>
      <c r="AB372" s="15"/>
      <c r="AC372" s="82"/>
      <c r="AD372" s="95"/>
    </row>
    <row r="373" spans="1:30" s="26" customFormat="1" ht="27.75" customHeight="1" x14ac:dyDescent="0.3">
      <c r="A373" s="10">
        <v>5589</v>
      </c>
      <c r="B373" s="11" t="s">
        <v>904</v>
      </c>
      <c r="C373" s="12" t="s">
        <v>905</v>
      </c>
      <c r="D373" s="13" t="s">
        <v>906</v>
      </c>
      <c r="E373" s="13" t="s">
        <v>123</v>
      </c>
      <c r="F373" s="13" t="s">
        <v>1185</v>
      </c>
      <c r="G373" s="13" t="s">
        <v>1186</v>
      </c>
      <c r="H373" s="13"/>
      <c r="I373" s="14">
        <v>2</v>
      </c>
      <c r="J373" s="15"/>
      <c r="K373" s="15"/>
      <c r="L373" s="15"/>
      <c r="M373" s="16">
        <f t="shared" si="26"/>
        <v>2</v>
      </c>
      <c r="N373" s="61"/>
      <c r="O373" s="56"/>
      <c r="R373" s="55"/>
      <c r="S373" s="55"/>
      <c r="T373" s="17"/>
      <c r="U373"/>
      <c r="Y373" s="14">
        <v>1</v>
      </c>
      <c r="Z373" s="15"/>
      <c r="AA373" s="15"/>
      <c r="AB373" s="15"/>
      <c r="AC373" s="82"/>
      <c r="AD373" s="95"/>
    </row>
    <row r="374" spans="1:30" s="26" customFormat="1" ht="15" customHeight="1" x14ac:dyDescent="0.3">
      <c r="A374" s="10">
        <v>5590</v>
      </c>
      <c r="B374" s="11" t="s">
        <v>908</v>
      </c>
      <c r="C374" s="12" t="s">
        <v>683</v>
      </c>
      <c r="D374" s="13" t="s">
        <v>907</v>
      </c>
      <c r="E374" s="13" t="s">
        <v>123</v>
      </c>
      <c r="F374" s="13" t="s">
        <v>1179</v>
      </c>
      <c r="G374" s="13" t="s">
        <v>1180</v>
      </c>
      <c r="H374" s="13"/>
      <c r="I374" s="14">
        <v>2</v>
      </c>
      <c r="J374" s="15"/>
      <c r="K374" s="15"/>
      <c r="L374" s="15"/>
      <c r="M374" s="16">
        <f t="shared" si="26"/>
        <v>2</v>
      </c>
      <c r="N374" s="61"/>
      <c r="O374" s="56"/>
      <c r="R374" s="55"/>
      <c r="S374" s="55"/>
      <c r="T374" s="17"/>
      <c r="U374"/>
      <c r="Y374" s="14">
        <v>1</v>
      </c>
      <c r="Z374" s="15"/>
      <c r="AA374" s="15"/>
      <c r="AB374" s="15"/>
      <c r="AC374" s="82"/>
      <c r="AD374" s="95"/>
    </row>
    <row r="375" spans="1:30" s="26" customFormat="1" ht="15" customHeight="1" x14ac:dyDescent="0.3">
      <c r="A375" s="10">
        <v>5591</v>
      </c>
      <c r="B375" s="11"/>
      <c r="C375" s="12" t="s">
        <v>754</v>
      </c>
      <c r="D375" s="13" t="s">
        <v>1090</v>
      </c>
      <c r="E375" s="13" t="s">
        <v>1195</v>
      </c>
      <c r="F375" s="13" t="s">
        <v>1198</v>
      </c>
      <c r="G375" s="13" t="s">
        <v>1191</v>
      </c>
      <c r="H375" s="13"/>
      <c r="I375" s="14">
        <v>2</v>
      </c>
      <c r="J375" s="15"/>
      <c r="K375" s="15"/>
      <c r="L375" s="15"/>
      <c r="M375" s="16">
        <f t="shared" si="26"/>
        <v>2</v>
      </c>
      <c r="N375" s="61"/>
      <c r="O375" s="56"/>
      <c r="R375" s="55"/>
      <c r="S375" s="55"/>
      <c r="T375" s="17"/>
      <c r="U375"/>
      <c r="Y375" s="14"/>
      <c r="Z375" s="15"/>
      <c r="AA375" s="15"/>
      <c r="AB375" s="15"/>
      <c r="AC375" s="82"/>
      <c r="AD375" s="95"/>
    </row>
    <row r="376" spans="1:30" s="26" customFormat="1" ht="15" customHeight="1" x14ac:dyDescent="0.3">
      <c r="A376" s="10">
        <v>5592</v>
      </c>
      <c r="B376" s="11" t="s">
        <v>645</v>
      </c>
      <c r="C376" s="12" t="s">
        <v>683</v>
      </c>
      <c r="D376" s="13" t="s">
        <v>909</v>
      </c>
      <c r="E376" s="13" t="s">
        <v>123</v>
      </c>
      <c r="F376" s="13" t="s">
        <v>1179</v>
      </c>
      <c r="G376" s="13" t="s">
        <v>1180</v>
      </c>
      <c r="H376" s="13"/>
      <c r="I376" s="14">
        <v>2</v>
      </c>
      <c r="J376" s="15"/>
      <c r="K376" s="15"/>
      <c r="L376" s="15"/>
      <c r="M376" s="16">
        <f t="shared" si="26"/>
        <v>2</v>
      </c>
      <c r="N376" s="118" t="s">
        <v>1079</v>
      </c>
      <c r="O376" s="56"/>
      <c r="R376" s="55"/>
      <c r="S376" s="55"/>
      <c r="T376" s="17"/>
      <c r="U376"/>
      <c r="Y376" s="14">
        <v>1</v>
      </c>
      <c r="Z376" s="15"/>
      <c r="AA376" s="15"/>
      <c r="AB376" s="15"/>
      <c r="AC376" s="82"/>
      <c r="AD376" s="95"/>
    </row>
    <row r="377" spans="1:30" s="26" customFormat="1" ht="30" customHeight="1" x14ac:dyDescent="0.3">
      <c r="A377" s="10">
        <v>5593</v>
      </c>
      <c r="B377" s="11" t="s">
        <v>776</v>
      </c>
      <c r="C377" s="12" t="s">
        <v>683</v>
      </c>
      <c r="D377" s="13" t="s">
        <v>777</v>
      </c>
      <c r="E377" s="13" t="s">
        <v>123</v>
      </c>
      <c r="F377" s="13" t="s">
        <v>1179</v>
      </c>
      <c r="G377" s="13" t="s">
        <v>1180</v>
      </c>
      <c r="H377" s="13"/>
      <c r="I377" s="14">
        <v>2</v>
      </c>
      <c r="J377" s="15"/>
      <c r="K377" s="15"/>
      <c r="L377" s="15"/>
      <c r="M377" s="16">
        <f t="shared" si="26"/>
        <v>2</v>
      </c>
      <c r="N377" s="61"/>
      <c r="O377" s="56"/>
      <c r="R377" s="55"/>
      <c r="S377" s="55"/>
      <c r="T377" s="17"/>
      <c r="U377"/>
      <c r="Y377" s="14">
        <v>1</v>
      </c>
      <c r="Z377" s="15"/>
      <c r="AA377" s="15"/>
      <c r="AB377" s="15"/>
      <c r="AC377" s="82"/>
      <c r="AD377" s="95"/>
    </row>
    <row r="378" spans="1:30" s="26" customFormat="1" ht="15" customHeight="1" x14ac:dyDescent="0.3">
      <c r="A378" s="10">
        <v>5594</v>
      </c>
      <c r="B378" s="11" t="s">
        <v>910</v>
      </c>
      <c r="C378" s="12" t="s">
        <v>683</v>
      </c>
      <c r="D378" s="13">
        <v>270</v>
      </c>
      <c r="E378" s="13" t="s">
        <v>123</v>
      </c>
      <c r="F378" s="13" t="s">
        <v>1179</v>
      </c>
      <c r="G378" s="13" t="s">
        <v>1180</v>
      </c>
      <c r="H378" s="13"/>
      <c r="I378" s="14">
        <v>2</v>
      </c>
      <c r="J378" s="15"/>
      <c r="K378" s="15"/>
      <c r="L378" s="15"/>
      <c r="M378" s="16">
        <f t="shared" si="26"/>
        <v>2</v>
      </c>
      <c r="N378" s="61"/>
      <c r="O378" s="56"/>
      <c r="R378" s="55" t="e">
        <f>VLOOKUP(A378,'[16]Mail Stop Modified'!$A62:$K1752,10,FALSE)</f>
        <v>#N/A</v>
      </c>
      <c r="S378" s="55" t="e">
        <f>VLOOKUP(A378,'[16]Mail Stop Modified'!$A62:$K1752,11,FALSE)</f>
        <v>#N/A</v>
      </c>
      <c r="T378" s="17" t="e">
        <f>M378-R378</f>
        <v>#N/A</v>
      </c>
      <c r="U378" t="e">
        <f>IF(S378=#REF!,0,1)</f>
        <v>#N/A</v>
      </c>
      <c r="Y378" s="14">
        <v>1</v>
      </c>
      <c r="Z378" s="15"/>
      <c r="AA378" s="15"/>
      <c r="AB378" s="15"/>
      <c r="AC378" s="82"/>
      <c r="AD378" s="95"/>
    </row>
    <row r="379" spans="1:30" s="26" customFormat="1" ht="15" customHeight="1" x14ac:dyDescent="0.3">
      <c r="A379" s="10">
        <v>5595</v>
      </c>
      <c r="B379" s="11" t="s">
        <v>771</v>
      </c>
      <c r="C379" s="12" t="s">
        <v>683</v>
      </c>
      <c r="D379" s="13" t="s">
        <v>772</v>
      </c>
      <c r="E379" s="13" t="s">
        <v>123</v>
      </c>
      <c r="F379" s="13" t="s">
        <v>1192</v>
      </c>
      <c r="G379" s="13" t="s">
        <v>1191</v>
      </c>
      <c r="H379" s="13"/>
      <c r="I379" s="14">
        <v>2</v>
      </c>
      <c r="J379" s="15"/>
      <c r="K379" s="15"/>
      <c r="L379" s="15"/>
      <c r="M379" s="16">
        <f t="shared" si="26"/>
        <v>2</v>
      </c>
      <c r="N379" s="61"/>
      <c r="O379" s="56"/>
      <c r="R379" s="55"/>
      <c r="S379" s="55"/>
      <c r="T379" s="17"/>
      <c r="U379"/>
      <c r="Y379" s="14">
        <v>1</v>
      </c>
      <c r="Z379" s="15"/>
      <c r="AA379" s="15"/>
      <c r="AB379" s="15"/>
      <c r="AC379" s="82"/>
      <c r="AD379" s="95"/>
    </row>
    <row r="380" spans="1:30" s="26" customFormat="1" ht="15" customHeight="1" x14ac:dyDescent="0.3">
      <c r="A380" s="10">
        <v>5596</v>
      </c>
      <c r="B380" s="11" t="s">
        <v>271</v>
      </c>
      <c r="C380" s="12" t="s">
        <v>683</v>
      </c>
      <c r="D380" s="13">
        <v>285</v>
      </c>
      <c r="E380" s="13" t="s">
        <v>123</v>
      </c>
      <c r="F380" s="13" t="s">
        <v>1187</v>
      </c>
      <c r="G380" s="13" t="s">
        <v>1188</v>
      </c>
      <c r="H380" s="13"/>
      <c r="I380" s="14">
        <v>2</v>
      </c>
      <c r="J380" s="15"/>
      <c r="K380" s="15"/>
      <c r="L380" s="15"/>
      <c r="M380" s="16">
        <f t="shared" si="26"/>
        <v>2</v>
      </c>
      <c r="N380" s="118" t="s">
        <v>1099</v>
      </c>
      <c r="O380" s="56"/>
      <c r="R380" s="55" t="e">
        <f>VLOOKUP(A380,'[16]Mail Stop Modified'!$A63:$K1753,10,FALSE)</f>
        <v>#N/A</v>
      </c>
      <c r="S380" s="55" t="e">
        <f>VLOOKUP(A380,'[16]Mail Stop Modified'!$A63:$K1753,11,FALSE)</f>
        <v>#N/A</v>
      </c>
      <c r="T380" s="17" t="e">
        <f>M380-R380</f>
        <v>#N/A</v>
      </c>
      <c r="U380" t="e">
        <f>IF(S380=#REF!,0,1)</f>
        <v>#N/A</v>
      </c>
      <c r="Y380" s="14">
        <v>1</v>
      </c>
      <c r="Z380" s="15"/>
      <c r="AA380" s="15"/>
      <c r="AB380" s="15"/>
      <c r="AC380" s="82"/>
      <c r="AD380" s="95"/>
    </row>
    <row r="381" spans="1:30" s="26" customFormat="1" ht="28.5" customHeight="1" x14ac:dyDescent="0.3">
      <c r="A381" s="10">
        <v>5597</v>
      </c>
      <c r="B381" s="11" t="s">
        <v>911</v>
      </c>
      <c r="C381" s="12" t="s">
        <v>683</v>
      </c>
      <c r="D381" s="13">
        <v>270</v>
      </c>
      <c r="E381" s="13" t="s">
        <v>123</v>
      </c>
      <c r="F381" s="13" t="s">
        <v>1179</v>
      </c>
      <c r="G381" s="13" t="s">
        <v>1180</v>
      </c>
      <c r="H381" s="13"/>
      <c r="I381" s="14">
        <v>2</v>
      </c>
      <c r="J381" s="15"/>
      <c r="K381" s="15"/>
      <c r="L381" s="15"/>
      <c r="M381" s="16">
        <f t="shared" si="26"/>
        <v>2</v>
      </c>
      <c r="N381" s="61"/>
      <c r="O381" s="56"/>
      <c r="R381" s="55"/>
      <c r="S381" s="55"/>
      <c r="T381" s="17"/>
      <c r="U381"/>
      <c r="Y381" s="14">
        <v>1</v>
      </c>
      <c r="Z381" s="15"/>
      <c r="AA381" s="15"/>
      <c r="AB381" s="15"/>
      <c r="AC381" s="82"/>
      <c r="AD381" s="95"/>
    </row>
    <row r="382" spans="1:30" s="26" customFormat="1" ht="15" customHeight="1" x14ac:dyDescent="0.3">
      <c r="A382" s="10">
        <v>5598</v>
      </c>
      <c r="B382" s="11" t="s">
        <v>778</v>
      </c>
      <c r="C382" s="12" t="s">
        <v>683</v>
      </c>
      <c r="D382" s="13" t="s">
        <v>912</v>
      </c>
      <c r="E382" s="13" t="s">
        <v>123</v>
      </c>
      <c r="F382" s="13" t="s">
        <v>1179</v>
      </c>
      <c r="G382" s="13" t="s">
        <v>1180</v>
      </c>
      <c r="H382" s="13"/>
      <c r="I382" s="14">
        <v>2</v>
      </c>
      <c r="J382" s="15"/>
      <c r="K382" s="15"/>
      <c r="L382" s="15"/>
      <c r="M382" s="16">
        <f t="shared" si="26"/>
        <v>2</v>
      </c>
      <c r="N382" s="61"/>
      <c r="O382" s="56"/>
      <c r="R382" s="55"/>
      <c r="S382" s="55"/>
      <c r="T382" s="17"/>
      <c r="U382"/>
      <c r="Y382" s="14">
        <v>1</v>
      </c>
      <c r="Z382" s="15"/>
      <c r="AA382" s="15"/>
      <c r="AB382" s="15"/>
      <c r="AC382" s="82"/>
      <c r="AD382" s="95"/>
    </row>
    <row r="383" spans="1:30" s="26" customFormat="1" ht="15" customHeight="1" x14ac:dyDescent="0.3">
      <c r="A383" s="10">
        <v>5599</v>
      </c>
      <c r="B383" s="11" t="s">
        <v>753</v>
      </c>
      <c r="C383" s="12" t="s">
        <v>754</v>
      </c>
      <c r="D383" s="13" t="s">
        <v>261</v>
      </c>
      <c r="E383" s="13" t="s">
        <v>123</v>
      </c>
      <c r="F383" s="13" t="s">
        <v>1185</v>
      </c>
      <c r="G383" s="13" t="s">
        <v>1186</v>
      </c>
      <c r="H383" s="13"/>
      <c r="I383" s="14">
        <v>2</v>
      </c>
      <c r="J383" s="15"/>
      <c r="K383" s="15"/>
      <c r="L383" s="15"/>
      <c r="M383" s="16">
        <f t="shared" si="26"/>
        <v>2</v>
      </c>
      <c r="N383" s="61"/>
      <c r="O383" s="56"/>
      <c r="R383" s="55">
        <f>VLOOKUP(A383,'[16]Mail Stop Modified'!$A64:$K1754,10,FALSE)</f>
        <v>1</v>
      </c>
      <c r="S383" s="55">
        <f>VLOOKUP(A383,'[16]Mail Stop Modified'!$A64:$K1754,11,FALSE)</f>
        <v>0</v>
      </c>
      <c r="T383" s="17">
        <f t="shared" ref="T383:T414" si="28">M383-R383</f>
        <v>1</v>
      </c>
      <c r="U383" t="e">
        <f>IF(S383=#REF!,0,1)</f>
        <v>#REF!</v>
      </c>
      <c r="Y383" s="14">
        <v>1</v>
      </c>
      <c r="Z383" s="15"/>
      <c r="AA383" s="15"/>
      <c r="AB383" s="15"/>
      <c r="AC383" s="82"/>
      <c r="AD383" s="95"/>
    </row>
    <row r="384" spans="1:30" s="26" customFormat="1" ht="15" customHeight="1" x14ac:dyDescent="0.3">
      <c r="A384" s="10">
        <v>5600</v>
      </c>
      <c r="B384" s="11" t="s">
        <v>446</v>
      </c>
      <c r="C384" s="12" t="s">
        <v>2014</v>
      </c>
      <c r="D384" s="13" t="s">
        <v>447</v>
      </c>
      <c r="E384" s="13" t="s">
        <v>0</v>
      </c>
      <c r="F384" s="13" t="s">
        <v>1293</v>
      </c>
      <c r="G384" s="13" t="s">
        <v>1294</v>
      </c>
      <c r="H384" s="13"/>
      <c r="I384" s="14">
        <v>0</v>
      </c>
      <c r="J384" s="15">
        <v>0</v>
      </c>
      <c r="K384" s="15">
        <v>1</v>
      </c>
      <c r="L384" s="15">
        <v>0</v>
      </c>
      <c r="M384" s="16">
        <f t="shared" si="26"/>
        <v>1</v>
      </c>
      <c r="N384" s="61"/>
      <c r="O384" s="56"/>
      <c r="R384" s="55">
        <f>VLOOKUP(A384,'[16]Mail Stop Modified'!$A6:$K1758,10,FALSE)</f>
        <v>1</v>
      </c>
      <c r="S384" s="55" t="str">
        <f>VLOOKUP(A384,'[16]Mail Stop Modified'!$A6:$K1758,11,FALSE)</f>
        <v/>
      </c>
      <c r="T384" s="17">
        <f t="shared" si="28"/>
        <v>0</v>
      </c>
      <c r="U384" t="e">
        <f>IF(S384=#REF!,0,1)</f>
        <v>#REF!</v>
      </c>
      <c r="Y384" s="14">
        <v>1</v>
      </c>
      <c r="Z384" s="15"/>
      <c r="AA384" s="15"/>
      <c r="AB384" s="15"/>
      <c r="AC384" s="82"/>
      <c r="AD384" s="95"/>
    </row>
    <row r="385" spans="1:30" s="26" customFormat="1" ht="15" customHeight="1" x14ac:dyDescent="0.3">
      <c r="A385" s="10">
        <v>5601</v>
      </c>
      <c r="B385" s="11" t="s">
        <v>267</v>
      </c>
      <c r="C385" s="12" t="s">
        <v>575</v>
      </c>
      <c r="D385" s="13" t="s">
        <v>268</v>
      </c>
      <c r="E385" s="13" t="s">
        <v>123</v>
      </c>
      <c r="F385" s="13" t="s">
        <v>1249</v>
      </c>
      <c r="G385" s="13" t="s">
        <v>1250</v>
      </c>
      <c r="H385" s="120" t="s">
        <v>1251</v>
      </c>
      <c r="I385" s="14">
        <v>1</v>
      </c>
      <c r="J385" s="15">
        <v>0</v>
      </c>
      <c r="K385" s="15">
        <v>0</v>
      </c>
      <c r="L385" s="15">
        <v>0</v>
      </c>
      <c r="M385" s="16">
        <f t="shared" ref="M385:M416" si="29">SUM(I385:L385)</f>
        <v>1</v>
      </c>
      <c r="N385" s="61"/>
      <c r="O385" s="56"/>
      <c r="R385" s="55">
        <f>VLOOKUP(A385,'[16]Mail Stop Modified'!$A8:$K1760,10,FALSE)</f>
        <v>1</v>
      </c>
      <c r="S385" s="55" t="str">
        <f>VLOOKUP(A385,'[16]Mail Stop Modified'!$A8:$K1760,11,FALSE)</f>
        <v/>
      </c>
      <c r="T385" s="17">
        <f t="shared" si="28"/>
        <v>0</v>
      </c>
      <c r="U385" t="e">
        <f>IF(S385=#REF!,0,1)</f>
        <v>#REF!</v>
      </c>
      <c r="Y385" s="14"/>
      <c r="Z385" s="15">
        <v>2</v>
      </c>
      <c r="AA385" s="15"/>
      <c r="AB385" s="15"/>
      <c r="AC385" s="82"/>
      <c r="AD385" s="95"/>
    </row>
    <row r="386" spans="1:30" s="26" customFormat="1" ht="15" customHeight="1" x14ac:dyDescent="0.3">
      <c r="A386" s="10">
        <v>5602</v>
      </c>
      <c r="B386" s="11" t="s">
        <v>913</v>
      </c>
      <c r="C386" s="12" t="s">
        <v>2014</v>
      </c>
      <c r="D386" s="13" t="s">
        <v>448</v>
      </c>
      <c r="E386" s="13" t="s">
        <v>0</v>
      </c>
      <c r="F386" s="13" t="s">
        <v>1293</v>
      </c>
      <c r="G386" s="13" t="s">
        <v>1294</v>
      </c>
      <c r="H386" s="13"/>
      <c r="I386" s="14">
        <v>0</v>
      </c>
      <c r="J386" s="15">
        <v>0</v>
      </c>
      <c r="K386" s="15">
        <v>2</v>
      </c>
      <c r="L386" s="15">
        <v>0</v>
      </c>
      <c r="M386" s="16">
        <f t="shared" si="29"/>
        <v>2</v>
      </c>
      <c r="N386" s="61"/>
      <c r="O386" s="56"/>
      <c r="R386" s="55">
        <f>VLOOKUP(A386,'[16]Mail Stop Modified'!$A10:$K1762,10,FALSE)</f>
        <v>2</v>
      </c>
      <c r="S386" s="55" t="str">
        <f>VLOOKUP(A386,'[16]Mail Stop Modified'!$A10:$K1762,11,FALSE)</f>
        <v/>
      </c>
      <c r="T386" s="17">
        <f t="shared" si="28"/>
        <v>0</v>
      </c>
      <c r="U386" t="e">
        <f>IF(S386=#REF!,0,1)</f>
        <v>#REF!</v>
      </c>
      <c r="Y386" s="14">
        <v>1</v>
      </c>
      <c r="Z386" s="15"/>
      <c r="AA386" s="15"/>
      <c r="AB386" s="15"/>
      <c r="AC386" s="82"/>
      <c r="AD386" s="95"/>
    </row>
    <row r="387" spans="1:30" s="26" customFormat="1" ht="15" customHeight="1" x14ac:dyDescent="0.3">
      <c r="A387" s="10">
        <v>5603</v>
      </c>
      <c r="B387" s="28" t="s">
        <v>1040</v>
      </c>
      <c r="C387" s="12" t="s">
        <v>2014</v>
      </c>
      <c r="D387" s="13" t="s">
        <v>449</v>
      </c>
      <c r="E387" s="13" t="s">
        <v>0</v>
      </c>
      <c r="F387" s="13" t="s">
        <v>1305</v>
      </c>
      <c r="G387" s="13" t="s">
        <v>1306</v>
      </c>
      <c r="H387" s="13"/>
      <c r="I387" s="14">
        <v>0</v>
      </c>
      <c r="J387" s="15">
        <v>0</v>
      </c>
      <c r="K387" s="15">
        <v>2</v>
      </c>
      <c r="L387" s="15">
        <v>0</v>
      </c>
      <c r="M387" s="16">
        <f t="shared" si="29"/>
        <v>2</v>
      </c>
      <c r="N387" s="61"/>
      <c r="O387" s="56"/>
      <c r="R387" s="55">
        <f>VLOOKUP(A387,'[16]Mail Stop Modified'!$A11:$K1763,10,FALSE)</f>
        <v>2</v>
      </c>
      <c r="S387" s="55" t="str">
        <f>VLOOKUP(A387,'[16]Mail Stop Modified'!$A11:$K1763,11,FALSE)</f>
        <v/>
      </c>
      <c r="T387" s="17">
        <f t="shared" si="28"/>
        <v>0</v>
      </c>
      <c r="U387" t="e">
        <f>IF(S387=#REF!,0,1)</f>
        <v>#REF!</v>
      </c>
      <c r="Y387" s="14"/>
      <c r="Z387" s="15">
        <v>2</v>
      </c>
      <c r="AA387" s="15"/>
      <c r="AB387" s="15"/>
      <c r="AC387" s="82"/>
      <c r="AD387" s="95"/>
    </row>
    <row r="388" spans="1:30" s="26" customFormat="1" ht="41.25" customHeight="1" x14ac:dyDescent="0.3">
      <c r="A388" s="10">
        <v>5604</v>
      </c>
      <c r="B388" s="11" t="s">
        <v>450</v>
      </c>
      <c r="C388" s="12" t="s">
        <v>2014</v>
      </c>
      <c r="D388" s="13" t="s">
        <v>451</v>
      </c>
      <c r="E388" s="13" t="s">
        <v>0</v>
      </c>
      <c r="F388" s="13" t="s">
        <v>1266</v>
      </c>
      <c r="G388" s="13" t="s">
        <v>1267</v>
      </c>
      <c r="H388" s="13"/>
      <c r="I388" s="14">
        <v>0</v>
      </c>
      <c r="J388" s="15">
        <v>0</v>
      </c>
      <c r="K388" s="15">
        <v>1</v>
      </c>
      <c r="L388" s="15">
        <v>0</v>
      </c>
      <c r="M388" s="16">
        <f t="shared" si="29"/>
        <v>1</v>
      </c>
      <c r="N388" s="61"/>
      <c r="O388" s="56"/>
      <c r="R388" s="55">
        <f>VLOOKUP(A388,'[16]Mail Stop Modified'!$A18:$K1770,10,FALSE)</f>
        <v>2</v>
      </c>
      <c r="S388" s="55" t="str">
        <f>VLOOKUP(A388,'[16]Mail Stop Modified'!$A18:$K1770,11,FALSE)</f>
        <v/>
      </c>
      <c r="T388" s="17">
        <f t="shared" si="28"/>
        <v>-1</v>
      </c>
      <c r="U388" t="e">
        <f>IF(S388=#REF!,0,1)</f>
        <v>#REF!</v>
      </c>
      <c r="Y388" s="14"/>
      <c r="Z388" s="15">
        <v>2</v>
      </c>
      <c r="AA388" s="15"/>
      <c r="AB388" s="15"/>
      <c r="AC388" s="82"/>
      <c r="AD388" s="95"/>
    </row>
    <row r="389" spans="1:30" s="26" customFormat="1" ht="15" customHeight="1" x14ac:dyDescent="0.3">
      <c r="A389" s="10">
        <v>5605</v>
      </c>
      <c r="B389" s="11" t="s">
        <v>452</v>
      </c>
      <c r="C389" s="12" t="s">
        <v>2014</v>
      </c>
      <c r="D389" s="13" t="s">
        <v>453</v>
      </c>
      <c r="E389" s="13" t="s">
        <v>0</v>
      </c>
      <c r="F389" s="13" t="s">
        <v>1233</v>
      </c>
      <c r="G389" s="13" t="s">
        <v>1234</v>
      </c>
      <c r="H389" s="13"/>
      <c r="I389" s="14">
        <v>0</v>
      </c>
      <c r="J389" s="15">
        <v>0</v>
      </c>
      <c r="K389" s="15">
        <v>1</v>
      </c>
      <c r="L389" s="15">
        <v>0</v>
      </c>
      <c r="M389" s="16">
        <f t="shared" si="29"/>
        <v>1</v>
      </c>
      <c r="N389" s="61"/>
      <c r="O389" s="56"/>
      <c r="R389" s="55">
        <f>VLOOKUP(A389,'[16]Mail Stop Modified'!$A19:$K1771,10,FALSE)</f>
        <v>2</v>
      </c>
      <c r="S389" s="55" t="str">
        <f>VLOOKUP(A389,'[16]Mail Stop Modified'!$A19:$K1771,11,FALSE)</f>
        <v/>
      </c>
      <c r="T389" s="17">
        <f t="shared" si="28"/>
        <v>-1</v>
      </c>
      <c r="U389" t="e">
        <f>IF(S389=#REF!,0,1)</f>
        <v>#REF!</v>
      </c>
      <c r="Y389" s="14"/>
      <c r="Z389" s="15">
        <v>2</v>
      </c>
      <c r="AA389" s="15"/>
      <c r="AB389" s="15"/>
      <c r="AC389" s="82"/>
      <c r="AD389" s="95"/>
    </row>
    <row r="390" spans="1:30" s="26" customFormat="1" ht="15" customHeight="1" x14ac:dyDescent="0.3">
      <c r="A390" s="10">
        <v>5606</v>
      </c>
      <c r="B390" s="11" t="s">
        <v>454</v>
      </c>
      <c r="C390" s="12" t="s">
        <v>2014</v>
      </c>
      <c r="D390" s="13" t="s">
        <v>455</v>
      </c>
      <c r="E390" s="13" t="s">
        <v>0</v>
      </c>
      <c r="F390" s="13" t="s">
        <v>1347</v>
      </c>
      <c r="G390" s="13" t="s">
        <v>1348</v>
      </c>
      <c r="H390" s="13"/>
      <c r="I390" s="14">
        <v>0</v>
      </c>
      <c r="J390" s="15">
        <v>0</v>
      </c>
      <c r="K390" s="15">
        <v>1</v>
      </c>
      <c r="L390" s="15">
        <v>0</v>
      </c>
      <c r="M390" s="16">
        <f t="shared" si="29"/>
        <v>1</v>
      </c>
      <c r="N390" s="61"/>
      <c r="O390" s="56"/>
      <c r="R390" s="55">
        <f>VLOOKUP(A390,'[16]Mail Stop Modified'!$A22:$K1774,10,FALSE)</f>
        <v>2</v>
      </c>
      <c r="S390" s="55" t="str">
        <f>VLOOKUP(A390,'[16]Mail Stop Modified'!$A22:$K1774,11,FALSE)</f>
        <v/>
      </c>
      <c r="T390" s="17">
        <f t="shared" si="28"/>
        <v>-1</v>
      </c>
      <c r="U390" t="e">
        <f>IF(S390=#REF!,0,1)</f>
        <v>#REF!</v>
      </c>
      <c r="Y390" s="14"/>
      <c r="Z390" s="15">
        <v>2</v>
      </c>
      <c r="AA390" s="15"/>
      <c r="AB390" s="15"/>
      <c r="AC390" s="82"/>
      <c r="AD390" s="95"/>
    </row>
    <row r="391" spans="1:30" s="26" customFormat="1" ht="15" customHeight="1" x14ac:dyDescent="0.3">
      <c r="A391" s="10">
        <v>5607</v>
      </c>
      <c r="B391" s="11" t="s">
        <v>456</v>
      </c>
      <c r="C391" s="12" t="s">
        <v>2014</v>
      </c>
      <c r="D391" s="13" t="s">
        <v>457</v>
      </c>
      <c r="E391" s="13" t="s">
        <v>0</v>
      </c>
      <c r="F391" s="13" t="s">
        <v>1297</v>
      </c>
      <c r="G391" s="13" t="s">
        <v>1298</v>
      </c>
      <c r="H391" s="13"/>
      <c r="I391" s="14">
        <v>0</v>
      </c>
      <c r="J391" s="15">
        <v>0</v>
      </c>
      <c r="K391" s="15">
        <v>1</v>
      </c>
      <c r="L391" s="15">
        <v>0</v>
      </c>
      <c r="M391" s="16">
        <f t="shared" si="29"/>
        <v>1</v>
      </c>
      <c r="N391" s="61"/>
      <c r="O391" s="56"/>
      <c r="R391" s="55">
        <f>VLOOKUP(A391,'[16]Mail Stop Modified'!$A25:$K1777,10,FALSE)</f>
        <v>2</v>
      </c>
      <c r="S391" s="55" t="str">
        <f>VLOOKUP(A391,'[16]Mail Stop Modified'!$A25:$K1777,11,FALSE)</f>
        <v/>
      </c>
      <c r="T391" s="17">
        <f t="shared" si="28"/>
        <v>-1</v>
      </c>
      <c r="U391" t="e">
        <f>IF(S391=#REF!,0,1)</f>
        <v>#REF!</v>
      </c>
      <c r="Y391" s="14"/>
      <c r="Z391" s="15">
        <v>2</v>
      </c>
      <c r="AA391" s="15"/>
      <c r="AB391" s="15"/>
      <c r="AC391" s="82"/>
      <c r="AD391" s="95"/>
    </row>
    <row r="392" spans="1:30" s="26" customFormat="1" ht="15" customHeight="1" x14ac:dyDescent="0.3">
      <c r="A392" s="10">
        <v>5608</v>
      </c>
      <c r="B392" s="11" t="s">
        <v>459</v>
      </c>
      <c r="C392" s="12" t="s">
        <v>2014</v>
      </c>
      <c r="D392" s="13" t="s">
        <v>458</v>
      </c>
      <c r="E392" s="13" t="s">
        <v>0</v>
      </c>
      <c r="F392" s="13" t="s">
        <v>1268</v>
      </c>
      <c r="G392" s="13" t="s">
        <v>1269</v>
      </c>
      <c r="H392" s="13"/>
      <c r="I392" s="14">
        <v>0</v>
      </c>
      <c r="J392" s="15">
        <v>0</v>
      </c>
      <c r="K392" s="15">
        <v>1</v>
      </c>
      <c r="L392" s="15">
        <v>0</v>
      </c>
      <c r="M392" s="16">
        <f t="shared" si="29"/>
        <v>1</v>
      </c>
      <c r="N392" s="61"/>
      <c r="O392" s="56"/>
      <c r="R392" s="55">
        <f>VLOOKUP(A392,'[16]Mail Stop Modified'!$A26:$K1778,10,FALSE)</f>
        <v>2</v>
      </c>
      <c r="S392" s="55" t="str">
        <f>VLOOKUP(A392,'[16]Mail Stop Modified'!$A26:$K1778,11,FALSE)</f>
        <v/>
      </c>
      <c r="T392" s="17">
        <f t="shared" si="28"/>
        <v>-1</v>
      </c>
      <c r="U392" t="e">
        <f>IF(S392=#REF!,0,1)</f>
        <v>#REF!</v>
      </c>
      <c r="Y392" s="14"/>
      <c r="Z392" s="15">
        <v>2</v>
      </c>
      <c r="AA392" s="15"/>
      <c r="AB392" s="15"/>
      <c r="AC392" s="82"/>
      <c r="AD392" s="95"/>
    </row>
    <row r="393" spans="1:30" s="26" customFormat="1" ht="15" customHeight="1" x14ac:dyDescent="0.3">
      <c r="A393" s="10">
        <v>5609</v>
      </c>
      <c r="B393" s="11" t="s">
        <v>461</v>
      </c>
      <c r="C393" s="12" t="s">
        <v>2014</v>
      </c>
      <c r="D393" s="13" t="s">
        <v>460</v>
      </c>
      <c r="E393" s="13" t="s">
        <v>0</v>
      </c>
      <c r="F393" s="13" t="s">
        <v>1235</v>
      </c>
      <c r="G393" s="13" t="s">
        <v>1236</v>
      </c>
      <c r="H393" s="120" t="s">
        <v>1237</v>
      </c>
      <c r="I393" s="14">
        <v>0</v>
      </c>
      <c r="J393" s="15">
        <v>0</v>
      </c>
      <c r="K393" s="15">
        <v>1</v>
      </c>
      <c r="L393" s="15">
        <v>0</v>
      </c>
      <c r="M393" s="16">
        <f t="shared" si="29"/>
        <v>1</v>
      </c>
      <c r="N393" s="61"/>
      <c r="O393" s="56"/>
      <c r="R393" s="55">
        <f>VLOOKUP(A393,'[16]Mail Stop Modified'!$A29:$K1781,10,FALSE)</f>
        <v>2</v>
      </c>
      <c r="S393" s="55" t="str">
        <f>VLOOKUP(A393,'[16]Mail Stop Modified'!$A29:$K1781,11,FALSE)</f>
        <v/>
      </c>
      <c r="T393" s="17">
        <f t="shared" si="28"/>
        <v>-1</v>
      </c>
      <c r="U393" t="e">
        <f>IF(S393=#REF!,0,1)</f>
        <v>#REF!</v>
      </c>
      <c r="Y393" s="14"/>
      <c r="Z393" s="15">
        <v>2</v>
      </c>
      <c r="AA393" s="15"/>
      <c r="AB393" s="15"/>
      <c r="AC393" s="82"/>
      <c r="AD393" s="95"/>
    </row>
    <row r="394" spans="1:30" s="26" customFormat="1" ht="15" customHeight="1" x14ac:dyDescent="0.3">
      <c r="A394" s="10">
        <v>5610</v>
      </c>
      <c r="B394" s="11" t="s">
        <v>462</v>
      </c>
      <c r="C394" s="12" t="s">
        <v>2014</v>
      </c>
      <c r="D394" s="13" t="s">
        <v>463</v>
      </c>
      <c r="E394" s="13" t="s">
        <v>0</v>
      </c>
      <c r="F394" s="13" t="s">
        <v>1351</v>
      </c>
      <c r="G394" s="13" t="s">
        <v>1352</v>
      </c>
      <c r="H394" s="13"/>
      <c r="I394" s="14">
        <v>0</v>
      </c>
      <c r="J394" s="15">
        <v>0</v>
      </c>
      <c r="K394" s="15">
        <v>1</v>
      </c>
      <c r="L394" s="15">
        <v>0</v>
      </c>
      <c r="M394" s="16">
        <f t="shared" si="29"/>
        <v>1</v>
      </c>
      <c r="N394" s="61"/>
      <c r="O394" s="56"/>
      <c r="R394" s="55">
        <f>VLOOKUP(A394,'[16]Mail Stop Modified'!$A31:$K1783,10,FALSE)</f>
        <v>2</v>
      </c>
      <c r="S394" s="55" t="str">
        <f>VLOOKUP(A394,'[16]Mail Stop Modified'!$A31:$K1783,11,FALSE)</f>
        <v/>
      </c>
      <c r="T394" s="17">
        <f t="shared" si="28"/>
        <v>-1</v>
      </c>
      <c r="U394" t="e">
        <f>IF(S394=#REF!,0,1)</f>
        <v>#REF!</v>
      </c>
      <c r="Y394" s="14"/>
      <c r="Z394" s="15">
        <v>2</v>
      </c>
      <c r="AA394" s="15"/>
      <c r="AB394" s="15"/>
      <c r="AC394" s="82"/>
      <c r="AD394" s="95"/>
    </row>
    <row r="395" spans="1:30" s="26" customFormat="1" ht="15" customHeight="1" x14ac:dyDescent="0.3">
      <c r="A395" s="10">
        <v>5611</v>
      </c>
      <c r="B395" s="11" t="s">
        <v>464</v>
      </c>
      <c r="C395" s="12" t="s">
        <v>2014</v>
      </c>
      <c r="D395" s="13" t="s">
        <v>465</v>
      </c>
      <c r="E395" s="13" t="s">
        <v>0</v>
      </c>
      <c r="F395" s="13" t="s">
        <v>1478</v>
      </c>
      <c r="G395" s="13" t="s">
        <v>1479</v>
      </c>
      <c r="H395" s="13"/>
      <c r="I395" s="14">
        <v>0</v>
      </c>
      <c r="J395" s="15">
        <v>0</v>
      </c>
      <c r="K395" s="15">
        <v>1</v>
      </c>
      <c r="L395" s="15">
        <v>0</v>
      </c>
      <c r="M395" s="16">
        <f t="shared" si="29"/>
        <v>1</v>
      </c>
      <c r="N395" s="61"/>
      <c r="O395" s="56"/>
      <c r="R395" s="55">
        <f>VLOOKUP(A395,'[16]Mail Stop Modified'!$A32:$K1784,10,FALSE)</f>
        <v>2</v>
      </c>
      <c r="S395" s="55" t="str">
        <f>VLOOKUP(A395,'[16]Mail Stop Modified'!$A32:$K1784,11,FALSE)</f>
        <v/>
      </c>
      <c r="T395" s="17">
        <f t="shared" si="28"/>
        <v>-1</v>
      </c>
      <c r="U395" t="e">
        <f>IF(S395=#REF!,0,1)</f>
        <v>#REF!</v>
      </c>
      <c r="Y395" s="14"/>
      <c r="Z395" s="15">
        <v>2</v>
      </c>
      <c r="AA395" s="15"/>
      <c r="AB395" s="15"/>
      <c r="AC395" s="82"/>
      <c r="AD395" s="95"/>
    </row>
    <row r="396" spans="1:30" s="26" customFormat="1" ht="15" customHeight="1" x14ac:dyDescent="0.3">
      <c r="A396" s="10">
        <v>5612</v>
      </c>
      <c r="B396" s="11" t="s">
        <v>466</v>
      </c>
      <c r="C396" s="12" t="s">
        <v>2014</v>
      </c>
      <c r="D396" s="13" t="s">
        <v>467</v>
      </c>
      <c r="E396" s="13" t="s">
        <v>0</v>
      </c>
      <c r="F396" s="13" t="s">
        <v>1478</v>
      </c>
      <c r="G396" s="13" t="s">
        <v>1479</v>
      </c>
      <c r="H396" s="13"/>
      <c r="I396" s="14">
        <v>0</v>
      </c>
      <c r="J396" s="15">
        <v>0</v>
      </c>
      <c r="K396" s="15">
        <v>1</v>
      </c>
      <c r="L396" s="15">
        <v>0</v>
      </c>
      <c r="M396" s="16">
        <f t="shared" si="29"/>
        <v>1</v>
      </c>
      <c r="N396" s="61"/>
      <c r="O396" s="56"/>
      <c r="R396" s="55">
        <f>VLOOKUP(A396,'[16]Mail Stop Modified'!$A33:$K1785,10,FALSE)</f>
        <v>2</v>
      </c>
      <c r="S396" s="55" t="str">
        <f>VLOOKUP(A396,'[16]Mail Stop Modified'!$A33:$K1785,11,FALSE)</f>
        <v/>
      </c>
      <c r="T396" s="17">
        <f t="shared" si="28"/>
        <v>-1</v>
      </c>
      <c r="U396" t="e">
        <f>IF(S396=#REF!,0,1)</f>
        <v>#REF!</v>
      </c>
      <c r="Y396" s="14"/>
      <c r="Z396" s="15">
        <v>2</v>
      </c>
      <c r="AA396" s="15"/>
      <c r="AB396" s="15"/>
      <c r="AC396" s="82"/>
      <c r="AD396" s="95"/>
    </row>
    <row r="397" spans="1:30" s="26" customFormat="1" ht="15" customHeight="1" x14ac:dyDescent="0.3">
      <c r="A397" s="10">
        <v>5613</v>
      </c>
      <c r="B397" s="11" t="s">
        <v>45</v>
      </c>
      <c r="C397" s="12" t="s">
        <v>1135</v>
      </c>
      <c r="D397" s="21" t="s">
        <v>46</v>
      </c>
      <c r="E397" s="13" t="s">
        <v>1</v>
      </c>
      <c r="F397" s="13" t="s">
        <v>1478</v>
      </c>
      <c r="G397" s="13" t="s">
        <v>1479</v>
      </c>
      <c r="H397" s="13"/>
      <c r="I397" s="14">
        <v>0</v>
      </c>
      <c r="J397" s="15">
        <v>0</v>
      </c>
      <c r="K397" s="15">
        <v>0</v>
      </c>
      <c r="L397" s="15">
        <v>1</v>
      </c>
      <c r="M397" s="16">
        <f t="shared" si="29"/>
        <v>1</v>
      </c>
      <c r="N397" s="61"/>
      <c r="O397" s="56"/>
      <c r="R397" s="55" t="e">
        <f>VLOOKUP(A397,'[16]Mail Stop Modified'!$A34:$K1786,10,FALSE)</f>
        <v>#N/A</v>
      </c>
      <c r="S397" s="55" t="e">
        <f>VLOOKUP(A397,'[16]Mail Stop Modified'!$A34:$K1786,11,FALSE)</f>
        <v>#N/A</v>
      </c>
      <c r="T397" s="17" t="e">
        <f t="shared" si="28"/>
        <v>#N/A</v>
      </c>
      <c r="U397" t="e">
        <f>IF(S397=#REF!,0,1)</f>
        <v>#N/A</v>
      </c>
      <c r="Y397" s="14"/>
      <c r="Z397" s="15">
        <v>2</v>
      </c>
      <c r="AA397" s="15"/>
      <c r="AB397" s="15"/>
      <c r="AC397" s="82"/>
      <c r="AD397" s="95"/>
    </row>
    <row r="398" spans="1:30" s="26" customFormat="1" ht="15" customHeight="1" x14ac:dyDescent="0.3">
      <c r="A398" s="10">
        <v>5614</v>
      </c>
      <c r="B398" s="11" t="s">
        <v>469</v>
      </c>
      <c r="C398" s="12" t="s">
        <v>2014</v>
      </c>
      <c r="D398" s="13" t="s">
        <v>468</v>
      </c>
      <c r="E398" s="13" t="s">
        <v>0</v>
      </c>
      <c r="F398" s="13" t="s">
        <v>1238</v>
      </c>
      <c r="G398" s="13" t="s">
        <v>1239</v>
      </c>
      <c r="H398" s="120" t="s">
        <v>1240</v>
      </c>
      <c r="I398" s="14">
        <v>0</v>
      </c>
      <c r="J398" s="15">
        <v>0</v>
      </c>
      <c r="K398" s="15">
        <v>1</v>
      </c>
      <c r="L398" s="15">
        <v>0</v>
      </c>
      <c r="M398" s="16">
        <f t="shared" si="29"/>
        <v>1</v>
      </c>
      <c r="N398" s="61"/>
      <c r="O398" s="56"/>
      <c r="R398" s="55">
        <f>VLOOKUP(A398,'[16]Mail Stop Modified'!$A35:$K1787,10,FALSE)</f>
        <v>2</v>
      </c>
      <c r="S398" s="55" t="str">
        <f>VLOOKUP(A398,'[16]Mail Stop Modified'!$A35:$K1787,11,FALSE)</f>
        <v/>
      </c>
      <c r="T398" s="17">
        <f t="shared" si="28"/>
        <v>-1</v>
      </c>
      <c r="U398" t="e">
        <f>IF(S398=#REF!,0,1)</f>
        <v>#REF!</v>
      </c>
      <c r="Y398" s="14"/>
      <c r="Z398" s="15"/>
      <c r="AA398" s="15">
        <v>2</v>
      </c>
      <c r="AB398" s="15"/>
      <c r="AC398" s="82"/>
      <c r="AD398" s="95"/>
    </row>
    <row r="399" spans="1:30" s="26" customFormat="1" ht="15" customHeight="1" x14ac:dyDescent="0.3">
      <c r="A399" s="10">
        <v>5615</v>
      </c>
      <c r="B399" s="11" t="s">
        <v>470</v>
      </c>
      <c r="C399" s="12" t="s">
        <v>2014</v>
      </c>
      <c r="D399" s="13" t="s">
        <v>471</v>
      </c>
      <c r="E399" s="13" t="s">
        <v>0</v>
      </c>
      <c r="F399" s="13" t="s">
        <v>1478</v>
      </c>
      <c r="G399" s="13" t="s">
        <v>1479</v>
      </c>
      <c r="H399" s="13"/>
      <c r="I399" s="14">
        <v>0</v>
      </c>
      <c r="J399" s="15">
        <v>0</v>
      </c>
      <c r="K399" s="15">
        <v>1</v>
      </c>
      <c r="L399" s="15">
        <v>0</v>
      </c>
      <c r="M399" s="16">
        <f t="shared" si="29"/>
        <v>1</v>
      </c>
      <c r="N399" s="61"/>
      <c r="O399" s="56"/>
      <c r="R399" s="55">
        <f>VLOOKUP(A399,'[16]Mail Stop Modified'!$A38:$K1790,10,FALSE)</f>
        <v>2</v>
      </c>
      <c r="S399" s="55" t="str">
        <f>VLOOKUP(A399,'[16]Mail Stop Modified'!$A38:$K1790,11,FALSE)</f>
        <v/>
      </c>
      <c r="T399" s="17">
        <f t="shared" si="28"/>
        <v>-1</v>
      </c>
      <c r="U399" t="e">
        <f>IF(S399=#REF!,0,1)</f>
        <v>#REF!</v>
      </c>
      <c r="Y399" s="14"/>
      <c r="Z399" s="15">
        <v>2</v>
      </c>
      <c r="AA399" s="15"/>
      <c r="AB399" s="15"/>
      <c r="AC399" s="82"/>
      <c r="AD399" s="95"/>
    </row>
    <row r="400" spans="1:30" s="26" customFormat="1" ht="15" customHeight="1" x14ac:dyDescent="0.3">
      <c r="A400" s="10">
        <v>5616</v>
      </c>
      <c r="B400" s="11" t="s">
        <v>914</v>
      </c>
      <c r="C400" s="12" t="s">
        <v>2014</v>
      </c>
      <c r="D400" s="13" t="s">
        <v>472</v>
      </c>
      <c r="E400" s="13" t="s">
        <v>0</v>
      </c>
      <c r="F400" s="13" t="s">
        <v>1349</v>
      </c>
      <c r="G400" s="13" t="s">
        <v>1350</v>
      </c>
      <c r="H400" s="13"/>
      <c r="I400" s="14">
        <v>0</v>
      </c>
      <c r="J400" s="15">
        <v>0</v>
      </c>
      <c r="K400" s="15">
        <v>1</v>
      </c>
      <c r="L400" s="15">
        <v>0</v>
      </c>
      <c r="M400" s="16">
        <f t="shared" si="29"/>
        <v>1</v>
      </c>
      <c r="N400" s="61"/>
      <c r="O400" s="56"/>
      <c r="R400" s="55">
        <f>VLOOKUP(A400,'[16]Mail Stop Modified'!$A40:$K1792,10,FALSE)</f>
        <v>2</v>
      </c>
      <c r="S400" s="55" t="str">
        <f>VLOOKUP(A400,'[16]Mail Stop Modified'!$A40:$K1792,11,FALSE)</f>
        <v/>
      </c>
      <c r="T400" s="17">
        <f t="shared" si="28"/>
        <v>-1</v>
      </c>
      <c r="U400" t="e">
        <f>IF(S400=#REF!,0,1)</f>
        <v>#REF!</v>
      </c>
      <c r="Y400" s="14"/>
      <c r="Z400" s="15">
        <v>2</v>
      </c>
      <c r="AA400" s="15"/>
      <c r="AB400" s="15"/>
      <c r="AC400" s="82"/>
      <c r="AD400" s="95"/>
    </row>
    <row r="401" spans="1:30" s="26" customFormat="1" ht="15" customHeight="1" x14ac:dyDescent="0.3">
      <c r="A401" s="10">
        <v>5617</v>
      </c>
      <c r="B401" s="11" t="s">
        <v>474</v>
      </c>
      <c r="C401" s="12" t="s">
        <v>2014</v>
      </c>
      <c r="D401" s="13" t="s">
        <v>473</v>
      </c>
      <c r="E401" s="13" t="s">
        <v>0</v>
      </c>
      <c r="F401" s="13" t="s">
        <v>1331</v>
      </c>
      <c r="G401" s="13" t="s">
        <v>1332</v>
      </c>
      <c r="H401" s="13"/>
      <c r="I401" s="14">
        <v>0</v>
      </c>
      <c r="J401" s="15">
        <v>0</v>
      </c>
      <c r="K401" s="15">
        <v>1</v>
      </c>
      <c r="L401" s="15">
        <v>0</v>
      </c>
      <c r="M401" s="16">
        <f t="shared" si="29"/>
        <v>1</v>
      </c>
      <c r="N401" s="61"/>
      <c r="O401" s="56"/>
      <c r="R401" s="55">
        <f>VLOOKUP(A401,'[16]Mail Stop Modified'!$A42:$K1794,10,FALSE)</f>
        <v>2</v>
      </c>
      <c r="S401" s="55" t="str">
        <f>VLOOKUP(A401,'[16]Mail Stop Modified'!$A42:$K1794,11,FALSE)</f>
        <v/>
      </c>
      <c r="T401" s="17">
        <f t="shared" si="28"/>
        <v>-1</v>
      </c>
      <c r="U401" t="e">
        <f>IF(S401=#REF!,0,1)</f>
        <v>#REF!</v>
      </c>
      <c r="Y401" s="14"/>
      <c r="Z401" s="15">
        <v>2</v>
      </c>
      <c r="AA401" s="15"/>
      <c r="AB401" s="15"/>
      <c r="AC401" s="82"/>
      <c r="AD401" s="95"/>
    </row>
    <row r="402" spans="1:30" s="26" customFormat="1" ht="15" customHeight="1" x14ac:dyDescent="0.3">
      <c r="A402" s="10">
        <v>5619</v>
      </c>
      <c r="B402" s="11" t="s">
        <v>804</v>
      </c>
      <c r="C402" s="12" t="s">
        <v>2014</v>
      </c>
      <c r="D402" s="13" t="s">
        <v>475</v>
      </c>
      <c r="E402" s="13" t="s">
        <v>0</v>
      </c>
      <c r="F402" s="13" t="s">
        <v>1478</v>
      </c>
      <c r="G402" s="13" t="s">
        <v>1479</v>
      </c>
      <c r="H402" s="13"/>
      <c r="I402" s="14">
        <v>0</v>
      </c>
      <c r="J402" s="15">
        <v>0</v>
      </c>
      <c r="K402" s="15">
        <v>1</v>
      </c>
      <c r="L402" s="15">
        <v>0</v>
      </c>
      <c r="M402" s="16">
        <f t="shared" si="29"/>
        <v>1</v>
      </c>
      <c r="N402" s="61"/>
      <c r="O402" s="56"/>
      <c r="R402" s="55">
        <f>VLOOKUP(A402,'[16]Mail Stop Modified'!$A46:$K1798,10,FALSE)</f>
        <v>2</v>
      </c>
      <c r="S402" s="55" t="str">
        <f>VLOOKUP(A402,'[16]Mail Stop Modified'!$A46:$K1798,11,FALSE)</f>
        <v/>
      </c>
      <c r="T402" s="17">
        <f t="shared" si="28"/>
        <v>-1</v>
      </c>
      <c r="U402" t="e">
        <f>IF(S402=#REF!,0,1)</f>
        <v>#REF!</v>
      </c>
      <c r="Y402" s="14"/>
      <c r="Z402" s="15">
        <v>2</v>
      </c>
      <c r="AA402" s="15"/>
      <c r="AB402" s="15"/>
      <c r="AC402" s="82"/>
      <c r="AD402" s="95"/>
    </row>
    <row r="403" spans="1:30" s="26" customFormat="1" ht="15" customHeight="1" x14ac:dyDescent="0.3">
      <c r="A403" s="10">
        <v>5620</v>
      </c>
      <c r="B403" s="11" t="s">
        <v>476</v>
      </c>
      <c r="C403" s="12" t="s">
        <v>2014</v>
      </c>
      <c r="D403" s="13" t="s">
        <v>477</v>
      </c>
      <c r="E403" s="13" t="s">
        <v>0</v>
      </c>
      <c r="F403" s="13" t="s">
        <v>1482</v>
      </c>
      <c r="G403" s="13" t="s">
        <v>1483</v>
      </c>
      <c r="H403" s="13"/>
      <c r="I403" s="14">
        <v>0</v>
      </c>
      <c r="J403" s="15">
        <v>0</v>
      </c>
      <c r="K403" s="15">
        <v>1</v>
      </c>
      <c r="L403" s="15">
        <v>0</v>
      </c>
      <c r="M403" s="16">
        <f t="shared" si="29"/>
        <v>1</v>
      </c>
      <c r="N403" s="61"/>
      <c r="O403" s="56"/>
      <c r="R403" s="55">
        <f>VLOOKUP(A403,'[16]Mail Stop Modified'!$A48:$K1800,10,FALSE)</f>
        <v>2</v>
      </c>
      <c r="S403" s="55" t="str">
        <f>VLOOKUP(A403,'[16]Mail Stop Modified'!$A48:$K1800,11,FALSE)</f>
        <v/>
      </c>
      <c r="T403" s="17">
        <f t="shared" si="28"/>
        <v>-1</v>
      </c>
      <c r="U403" t="e">
        <f>IF(S403=#REF!,0,1)</f>
        <v>#REF!</v>
      </c>
      <c r="Y403" s="14"/>
      <c r="Z403" s="15">
        <v>2</v>
      </c>
      <c r="AA403" s="15"/>
      <c r="AB403" s="15"/>
      <c r="AC403" s="82"/>
      <c r="AD403" s="95"/>
    </row>
    <row r="404" spans="1:30" s="26" customFormat="1" ht="15" customHeight="1" x14ac:dyDescent="0.3">
      <c r="A404" s="10">
        <v>5621</v>
      </c>
      <c r="B404" s="11" t="s">
        <v>478</v>
      </c>
      <c r="C404" s="12" t="s">
        <v>2014</v>
      </c>
      <c r="D404" s="13" t="s">
        <v>479</v>
      </c>
      <c r="E404" s="13" t="s">
        <v>0</v>
      </c>
      <c r="F404" s="13" t="s">
        <v>1516</v>
      </c>
      <c r="G404" s="13" t="s">
        <v>1517</v>
      </c>
      <c r="H404" s="13"/>
      <c r="I404" s="14">
        <v>0</v>
      </c>
      <c r="J404" s="15">
        <v>0</v>
      </c>
      <c r="K404" s="15">
        <v>1</v>
      </c>
      <c r="L404" s="15">
        <v>0</v>
      </c>
      <c r="M404" s="16">
        <f t="shared" si="29"/>
        <v>1</v>
      </c>
      <c r="N404" s="61"/>
      <c r="O404" s="56"/>
      <c r="R404" s="55">
        <f>VLOOKUP(A404,'[16]Mail Stop Modified'!$A50:$K1802,10,FALSE)</f>
        <v>2</v>
      </c>
      <c r="S404" s="55" t="str">
        <f>VLOOKUP(A404,'[16]Mail Stop Modified'!$A50:$K1802,11,FALSE)</f>
        <v/>
      </c>
      <c r="T404" s="17">
        <f t="shared" si="28"/>
        <v>-1</v>
      </c>
      <c r="U404" t="e">
        <f>IF(S404=#REF!,0,1)</f>
        <v>#REF!</v>
      </c>
      <c r="Y404" s="14"/>
      <c r="Z404" s="15">
        <v>2</v>
      </c>
      <c r="AA404" s="15"/>
      <c r="AB404" s="15"/>
      <c r="AC404" s="82"/>
      <c r="AD404" s="95"/>
    </row>
    <row r="405" spans="1:30" s="26" customFormat="1" ht="15" customHeight="1" x14ac:dyDescent="0.3">
      <c r="A405" s="10">
        <v>5622</v>
      </c>
      <c r="B405" s="11" t="s">
        <v>480</v>
      </c>
      <c r="C405" s="12" t="s">
        <v>2014</v>
      </c>
      <c r="D405" s="13" t="s">
        <v>1041</v>
      </c>
      <c r="E405" s="13" t="s">
        <v>0</v>
      </c>
      <c r="F405" s="13" t="s">
        <v>1295</v>
      </c>
      <c r="G405" s="13" t="s">
        <v>1296</v>
      </c>
      <c r="H405" s="13"/>
      <c r="I405" s="14">
        <v>0</v>
      </c>
      <c r="J405" s="15">
        <v>0</v>
      </c>
      <c r="K405" s="15">
        <v>1</v>
      </c>
      <c r="L405" s="15">
        <v>0</v>
      </c>
      <c r="M405" s="16">
        <f t="shared" si="29"/>
        <v>1</v>
      </c>
      <c r="N405" s="61"/>
      <c r="O405" s="56"/>
      <c r="R405" s="55">
        <f>VLOOKUP(A405,'[16]Mail Stop Modified'!$A51:$K1803,10,FALSE)</f>
        <v>2</v>
      </c>
      <c r="S405" s="55" t="str">
        <f>VLOOKUP(A405,'[16]Mail Stop Modified'!$A51:$K1803,11,FALSE)</f>
        <v/>
      </c>
      <c r="T405" s="17">
        <f t="shared" si="28"/>
        <v>-1</v>
      </c>
      <c r="U405" t="e">
        <f>IF(S405=#REF!,0,1)</f>
        <v>#REF!</v>
      </c>
      <c r="Y405" s="14"/>
      <c r="Z405" s="15">
        <v>2</v>
      </c>
      <c r="AA405" s="15"/>
      <c r="AB405" s="15"/>
      <c r="AC405" s="82"/>
      <c r="AD405" s="95"/>
    </row>
    <row r="406" spans="1:30" s="26" customFormat="1" ht="15" customHeight="1" x14ac:dyDescent="0.3">
      <c r="A406" s="10">
        <v>5623</v>
      </c>
      <c r="B406" s="11" t="s">
        <v>106</v>
      </c>
      <c r="C406" s="12" t="s">
        <v>2014</v>
      </c>
      <c r="D406" s="13" t="s">
        <v>1042</v>
      </c>
      <c r="E406" s="13" t="s">
        <v>0</v>
      </c>
      <c r="F406" s="13" t="s">
        <v>1325</v>
      </c>
      <c r="G406" s="13" t="s">
        <v>1326</v>
      </c>
      <c r="H406" s="13"/>
      <c r="I406" s="14">
        <v>0</v>
      </c>
      <c r="J406" s="15">
        <v>0</v>
      </c>
      <c r="K406" s="15">
        <v>1</v>
      </c>
      <c r="L406" s="15">
        <v>0</v>
      </c>
      <c r="M406" s="16">
        <f t="shared" si="29"/>
        <v>1</v>
      </c>
      <c r="N406" s="61"/>
      <c r="O406" s="56"/>
      <c r="R406" s="55">
        <f>VLOOKUP(A406,'[16]Mail Stop Modified'!$A52:$K1804,10,FALSE)</f>
        <v>2</v>
      </c>
      <c r="S406" s="55" t="str">
        <f>VLOOKUP(A406,'[16]Mail Stop Modified'!$A52:$K1804,11,FALSE)</f>
        <v/>
      </c>
      <c r="T406" s="17">
        <f t="shared" si="28"/>
        <v>-1</v>
      </c>
      <c r="U406" t="e">
        <f>IF(S406=#REF!,0,1)</f>
        <v>#REF!</v>
      </c>
      <c r="Y406" s="14"/>
      <c r="Z406" s="15">
        <v>2</v>
      </c>
      <c r="AA406" s="15"/>
      <c r="AB406" s="15"/>
      <c r="AC406" s="82"/>
      <c r="AD406" s="95"/>
    </row>
    <row r="407" spans="1:30" s="26" customFormat="1" ht="15" customHeight="1" x14ac:dyDescent="0.3">
      <c r="A407" s="10">
        <v>5624</v>
      </c>
      <c r="B407" s="11" t="s">
        <v>481</v>
      </c>
      <c r="C407" s="12" t="s">
        <v>2014</v>
      </c>
      <c r="D407" s="13" t="s">
        <v>1043</v>
      </c>
      <c r="E407" s="13" t="s">
        <v>0</v>
      </c>
      <c r="F407" s="13" t="s">
        <v>1482</v>
      </c>
      <c r="G407" s="13" t="s">
        <v>1483</v>
      </c>
      <c r="H407" s="13"/>
      <c r="I407" s="14">
        <v>0</v>
      </c>
      <c r="J407" s="15">
        <v>0</v>
      </c>
      <c r="K407" s="15">
        <v>1</v>
      </c>
      <c r="L407" s="15">
        <v>0</v>
      </c>
      <c r="M407" s="16">
        <f t="shared" si="29"/>
        <v>1</v>
      </c>
      <c r="N407" s="61"/>
      <c r="O407" s="56"/>
      <c r="R407" s="55">
        <f>VLOOKUP(A407,'[16]Mail Stop Modified'!$A53:$K1805,10,FALSE)</f>
        <v>2</v>
      </c>
      <c r="S407" s="55" t="str">
        <f>VLOOKUP(A407,'[16]Mail Stop Modified'!$A53:$K1805,11,FALSE)</f>
        <v/>
      </c>
      <c r="T407" s="17">
        <f t="shared" si="28"/>
        <v>-1</v>
      </c>
      <c r="U407" t="e">
        <f>IF(S407=#REF!,0,1)</f>
        <v>#REF!</v>
      </c>
      <c r="Y407" s="14"/>
      <c r="Z407" s="15">
        <v>2</v>
      </c>
      <c r="AA407" s="15"/>
      <c r="AB407" s="15"/>
      <c r="AC407" s="82"/>
      <c r="AD407" s="95"/>
    </row>
    <row r="408" spans="1:30" s="26" customFormat="1" ht="15" customHeight="1" x14ac:dyDescent="0.3">
      <c r="A408" s="10">
        <v>5625</v>
      </c>
      <c r="B408" s="11" t="s">
        <v>482</v>
      </c>
      <c r="C408" s="12" t="s">
        <v>2014</v>
      </c>
      <c r="D408" s="13" t="s">
        <v>483</v>
      </c>
      <c r="E408" s="13" t="s">
        <v>0</v>
      </c>
      <c r="F408" s="13" t="s">
        <v>1497</v>
      </c>
      <c r="G408" s="13" t="s">
        <v>1498</v>
      </c>
      <c r="H408" s="13"/>
      <c r="I408" s="14">
        <v>0</v>
      </c>
      <c r="J408" s="15">
        <v>0</v>
      </c>
      <c r="K408" s="15">
        <v>1</v>
      </c>
      <c r="L408" s="15">
        <v>0</v>
      </c>
      <c r="M408" s="16">
        <f t="shared" si="29"/>
        <v>1</v>
      </c>
      <c r="N408" s="61"/>
      <c r="O408" s="56"/>
      <c r="R408" s="55">
        <f>VLOOKUP(A408,'[16]Mail Stop Modified'!$A54:$K1806,10,FALSE)</f>
        <v>2</v>
      </c>
      <c r="S408" s="55" t="str">
        <f>VLOOKUP(A408,'[16]Mail Stop Modified'!$A54:$K1806,11,FALSE)</f>
        <v/>
      </c>
      <c r="T408" s="17">
        <f t="shared" si="28"/>
        <v>-1</v>
      </c>
      <c r="U408" t="e">
        <f>IF(S408=#REF!,0,1)</f>
        <v>#REF!</v>
      </c>
      <c r="Y408" s="14"/>
      <c r="Z408" s="15">
        <v>2</v>
      </c>
      <c r="AA408" s="15"/>
      <c r="AB408" s="15"/>
      <c r="AC408" s="82"/>
      <c r="AD408" s="95"/>
    </row>
    <row r="409" spans="1:30" s="26" customFormat="1" ht="15" customHeight="1" x14ac:dyDescent="0.3">
      <c r="A409" s="10">
        <v>5626</v>
      </c>
      <c r="B409" s="11" t="s">
        <v>484</v>
      </c>
      <c r="C409" s="12" t="s">
        <v>2014</v>
      </c>
      <c r="D409" s="13" t="s">
        <v>1441</v>
      </c>
      <c r="E409" s="13" t="s">
        <v>0</v>
      </c>
      <c r="F409" s="13" t="s">
        <v>1442</v>
      </c>
      <c r="G409" s="13" t="s">
        <v>1443</v>
      </c>
      <c r="H409" s="13"/>
      <c r="I409" s="14">
        <v>0</v>
      </c>
      <c r="J409" s="15">
        <v>0</v>
      </c>
      <c r="K409" s="15">
        <v>1</v>
      </c>
      <c r="L409" s="15">
        <v>0</v>
      </c>
      <c r="M409" s="16">
        <f t="shared" si="29"/>
        <v>1</v>
      </c>
      <c r="N409" s="61"/>
      <c r="O409" s="56"/>
      <c r="R409" s="55">
        <f>VLOOKUP(A409,'[16]Mail Stop Modified'!$A55:$K1807,10,FALSE)</f>
        <v>2</v>
      </c>
      <c r="S409" s="55" t="str">
        <f>VLOOKUP(A409,'[16]Mail Stop Modified'!$A55:$K1807,11,FALSE)</f>
        <v/>
      </c>
      <c r="T409" s="17">
        <f t="shared" si="28"/>
        <v>-1</v>
      </c>
      <c r="U409" t="e">
        <f>IF(S409=#REF!,0,1)</f>
        <v>#REF!</v>
      </c>
      <c r="Y409" s="14"/>
      <c r="Z409" s="15">
        <v>2</v>
      </c>
      <c r="AA409" s="15"/>
      <c r="AB409" s="15"/>
      <c r="AC409" s="82"/>
      <c r="AD409" s="95"/>
    </row>
    <row r="410" spans="1:30" s="26" customFormat="1" ht="15" customHeight="1" x14ac:dyDescent="0.3">
      <c r="A410" s="10">
        <v>5627</v>
      </c>
      <c r="B410" s="28" t="s">
        <v>1044</v>
      </c>
      <c r="C410" s="12" t="s">
        <v>2014</v>
      </c>
      <c r="D410" s="13" t="s">
        <v>485</v>
      </c>
      <c r="E410" s="13" t="s">
        <v>0</v>
      </c>
      <c r="F410" s="13" t="s">
        <v>1299</v>
      </c>
      <c r="G410" s="13" t="s">
        <v>1300</v>
      </c>
      <c r="H410" s="13"/>
      <c r="I410" s="14">
        <v>0</v>
      </c>
      <c r="J410" s="15">
        <v>0</v>
      </c>
      <c r="K410" s="15">
        <v>1</v>
      </c>
      <c r="L410" s="15">
        <v>0</v>
      </c>
      <c r="M410" s="16">
        <f t="shared" si="29"/>
        <v>1</v>
      </c>
      <c r="N410" s="61"/>
      <c r="O410" s="56"/>
      <c r="R410" s="55">
        <f>VLOOKUP(A410,'[16]Mail Stop Modified'!$A56:$K1808,10,FALSE)</f>
        <v>2</v>
      </c>
      <c r="S410" s="55" t="str">
        <f>VLOOKUP(A410,'[16]Mail Stop Modified'!$A56:$K1808,11,FALSE)</f>
        <v/>
      </c>
      <c r="T410" s="17">
        <f t="shared" si="28"/>
        <v>-1</v>
      </c>
      <c r="U410" t="e">
        <f>IF(S410=#REF!,0,1)</f>
        <v>#REF!</v>
      </c>
      <c r="Y410" s="14"/>
      <c r="Z410" s="15">
        <v>2</v>
      </c>
      <c r="AA410" s="15"/>
      <c r="AB410" s="15"/>
      <c r="AC410" s="82"/>
      <c r="AD410" s="95"/>
    </row>
    <row r="411" spans="1:30" s="26" customFormat="1" ht="28.5" customHeight="1" x14ac:dyDescent="0.3">
      <c r="A411" s="10">
        <v>5630</v>
      </c>
      <c r="B411" s="11" t="s">
        <v>487</v>
      </c>
      <c r="C411" s="12" t="s">
        <v>2014</v>
      </c>
      <c r="D411" s="13" t="s">
        <v>488</v>
      </c>
      <c r="E411" s="13" t="s">
        <v>0</v>
      </c>
      <c r="F411" s="13" t="s">
        <v>1274</v>
      </c>
      <c r="G411" s="13" t="s">
        <v>1275</v>
      </c>
      <c r="H411" s="13"/>
      <c r="I411" s="14">
        <v>0</v>
      </c>
      <c r="J411" s="15">
        <v>0</v>
      </c>
      <c r="K411" s="15">
        <v>1</v>
      </c>
      <c r="L411" s="15">
        <v>0</v>
      </c>
      <c r="M411" s="16">
        <f t="shared" si="29"/>
        <v>1</v>
      </c>
      <c r="N411" s="55"/>
      <c r="O411" s="56"/>
      <c r="R411" s="55">
        <f>VLOOKUP(A411,'[16]Mail Stop Modified'!$A59:$K1811,10,FALSE)</f>
        <v>2</v>
      </c>
      <c r="S411" s="55" t="str">
        <f>VLOOKUP(A411,'[16]Mail Stop Modified'!$A59:$K1811,11,FALSE)</f>
        <v/>
      </c>
      <c r="T411" s="17">
        <f t="shared" si="28"/>
        <v>-1</v>
      </c>
      <c r="U411" t="e">
        <f>IF(S411=#REF!,0,1)</f>
        <v>#REF!</v>
      </c>
      <c r="Y411" s="14"/>
      <c r="Z411" s="15">
        <v>2</v>
      </c>
      <c r="AA411" s="15"/>
      <c r="AB411" s="15"/>
      <c r="AC411" s="82"/>
      <c r="AD411" s="95"/>
    </row>
    <row r="412" spans="1:30" s="26" customFormat="1" ht="14.4" customHeight="1" x14ac:dyDescent="0.3">
      <c r="A412" s="10">
        <v>5631</v>
      </c>
      <c r="B412" s="11" t="s">
        <v>489</v>
      </c>
      <c r="C412" s="12" t="s">
        <v>2014</v>
      </c>
      <c r="D412" s="13" t="s">
        <v>1045</v>
      </c>
      <c r="E412" s="13" t="s">
        <v>0</v>
      </c>
      <c r="F412" s="13" t="s">
        <v>1276</v>
      </c>
      <c r="G412" s="13" t="s">
        <v>1277</v>
      </c>
      <c r="H412" s="13"/>
      <c r="I412" s="14">
        <v>0</v>
      </c>
      <c r="J412" s="15">
        <v>0</v>
      </c>
      <c r="K412" s="15">
        <v>1</v>
      </c>
      <c r="L412" s="15">
        <v>0</v>
      </c>
      <c r="M412" s="16">
        <f t="shared" si="29"/>
        <v>1</v>
      </c>
      <c r="N412" s="61" t="s">
        <v>297</v>
      </c>
      <c r="O412" s="56"/>
      <c r="R412" s="55">
        <f>VLOOKUP(A412,'[16]Mail Stop Modified'!$A63:$K1815,10,FALSE)</f>
        <v>2</v>
      </c>
      <c r="S412" s="55" t="str">
        <f>VLOOKUP(A412,'[16]Mail Stop Modified'!$A63:$K1815,11,FALSE)</f>
        <v/>
      </c>
      <c r="T412" s="17">
        <f t="shared" si="28"/>
        <v>-1</v>
      </c>
      <c r="U412" t="e">
        <f>IF(S412=#REF!,0,1)</f>
        <v>#REF!</v>
      </c>
      <c r="Y412" s="14"/>
      <c r="Z412" s="15">
        <v>2</v>
      </c>
      <c r="AA412" s="15"/>
      <c r="AB412" s="15"/>
      <c r="AC412" s="82"/>
      <c r="AD412" s="95"/>
    </row>
    <row r="413" spans="1:30" s="26" customFormat="1" ht="14.4" customHeight="1" x14ac:dyDescent="0.3">
      <c r="A413" s="10">
        <v>5632</v>
      </c>
      <c r="B413" s="11" t="s">
        <v>490</v>
      </c>
      <c r="C413" s="12" t="s">
        <v>2014</v>
      </c>
      <c r="D413" s="13" t="s">
        <v>1046</v>
      </c>
      <c r="E413" s="13" t="s">
        <v>0</v>
      </c>
      <c r="F413" s="13" t="s">
        <v>1272</v>
      </c>
      <c r="G413" s="13" t="s">
        <v>1273</v>
      </c>
      <c r="H413" s="13"/>
      <c r="I413" s="14">
        <v>0</v>
      </c>
      <c r="J413" s="15">
        <v>0</v>
      </c>
      <c r="K413" s="15">
        <v>1</v>
      </c>
      <c r="L413" s="15">
        <v>0</v>
      </c>
      <c r="M413" s="16">
        <f t="shared" si="29"/>
        <v>1</v>
      </c>
      <c r="N413" s="61" t="s">
        <v>301</v>
      </c>
      <c r="O413" s="56"/>
      <c r="R413" s="55">
        <f>VLOOKUP(A413,'[16]Mail Stop Modified'!$A64:$K1816,10,FALSE)</f>
        <v>2</v>
      </c>
      <c r="S413" s="55" t="str">
        <f>VLOOKUP(A413,'[16]Mail Stop Modified'!$A64:$K1816,11,FALSE)</f>
        <v/>
      </c>
      <c r="T413" s="17">
        <f t="shared" si="28"/>
        <v>-1</v>
      </c>
      <c r="U413" t="e">
        <f>IF(S413=#REF!,0,1)</f>
        <v>#REF!</v>
      </c>
      <c r="Y413" s="14"/>
      <c r="Z413" s="15">
        <v>2</v>
      </c>
      <c r="AA413" s="15"/>
      <c r="AB413" s="15"/>
      <c r="AC413" s="82"/>
      <c r="AD413" s="95"/>
    </row>
    <row r="414" spans="1:30" s="26" customFormat="1" ht="14.4" customHeight="1" x14ac:dyDescent="0.3">
      <c r="A414" s="10">
        <v>5633</v>
      </c>
      <c r="B414" s="11" t="s">
        <v>491</v>
      </c>
      <c r="C414" s="12" t="s">
        <v>2014</v>
      </c>
      <c r="D414" s="13" t="s">
        <v>492</v>
      </c>
      <c r="E414" s="13" t="s">
        <v>0</v>
      </c>
      <c r="F414" s="13" t="s">
        <v>1270</v>
      </c>
      <c r="G414" s="13" t="s">
        <v>1271</v>
      </c>
      <c r="H414" s="13"/>
      <c r="I414" s="14">
        <v>0</v>
      </c>
      <c r="J414" s="15">
        <v>0</v>
      </c>
      <c r="K414" s="15">
        <v>1</v>
      </c>
      <c r="L414" s="15">
        <v>0</v>
      </c>
      <c r="M414" s="16">
        <f t="shared" si="29"/>
        <v>1</v>
      </c>
      <c r="N414" s="55"/>
      <c r="O414" s="56"/>
      <c r="R414" s="55">
        <f>VLOOKUP(A414,'[16]Mail Stop Modified'!$A66:$K1818,10,FALSE)</f>
        <v>2</v>
      </c>
      <c r="S414" s="55" t="str">
        <f>VLOOKUP(A414,'[16]Mail Stop Modified'!$A66:$K1818,11,FALSE)</f>
        <v/>
      </c>
      <c r="T414" s="17">
        <f t="shared" si="28"/>
        <v>-1</v>
      </c>
      <c r="U414" t="e">
        <f>IF(S414=#REF!,0,1)</f>
        <v>#REF!</v>
      </c>
      <c r="Y414" s="14"/>
      <c r="Z414" s="15">
        <v>2</v>
      </c>
      <c r="AA414" s="15"/>
      <c r="AB414" s="15"/>
      <c r="AC414" s="82"/>
      <c r="AD414" s="95"/>
    </row>
    <row r="415" spans="1:30" s="26" customFormat="1" ht="14.4" customHeight="1" x14ac:dyDescent="0.3">
      <c r="A415" s="10">
        <v>5636</v>
      </c>
      <c r="B415" s="11" t="s">
        <v>552</v>
      </c>
      <c r="C415" s="12" t="s">
        <v>585</v>
      </c>
      <c r="D415" s="13" t="s">
        <v>1047</v>
      </c>
      <c r="E415" s="13" t="s">
        <v>915</v>
      </c>
      <c r="F415" s="13" t="s">
        <v>1241</v>
      </c>
      <c r="G415" s="13" t="s">
        <v>1242</v>
      </c>
      <c r="H415" s="120" t="s">
        <v>1243</v>
      </c>
      <c r="I415" s="14">
        <v>1</v>
      </c>
      <c r="J415" s="15">
        <v>0</v>
      </c>
      <c r="K415" s="15">
        <v>0</v>
      </c>
      <c r="L415" s="15">
        <v>0</v>
      </c>
      <c r="M415" s="16">
        <f t="shared" si="29"/>
        <v>1</v>
      </c>
      <c r="N415" s="55"/>
      <c r="O415" s="56"/>
      <c r="R415" s="55">
        <f>VLOOKUP(A415,'[16]Mail Stop Modified'!$A67:$K1819,10,FALSE)</f>
        <v>1</v>
      </c>
      <c r="S415" s="55" t="str">
        <f>VLOOKUP(A415,'[16]Mail Stop Modified'!$A67:$K1819,11,FALSE)</f>
        <v/>
      </c>
      <c r="T415" s="17">
        <f t="shared" ref="T415:T432" si="30">M415-R415</f>
        <v>0</v>
      </c>
      <c r="U415" t="e">
        <f>IF(S415=#REF!,0,1)</f>
        <v>#REF!</v>
      </c>
      <c r="Y415" s="14"/>
      <c r="Z415" s="15">
        <v>2</v>
      </c>
      <c r="AA415" s="15"/>
      <c r="AB415" s="15"/>
      <c r="AC415" s="82"/>
      <c r="AD415" s="95"/>
    </row>
    <row r="416" spans="1:30" s="26" customFormat="1" ht="14.4" customHeight="1" x14ac:dyDescent="0.3">
      <c r="A416" s="10">
        <v>5637</v>
      </c>
      <c r="B416" s="11" t="s">
        <v>269</v>
      </c>
      <c r="C416" s="12" t="s">
        <v>2014</v>
      </c>
      <c r="D416" s="13" t="s">
        <v>270</v>
      </c>
      <c r="E416" s="13" t="s">
        <v>123</v>
      </c>
      <c r="F416" s="13" t="s">
        <v>1222</v>
      </c>
      <c r="G416" s="13" t="s">
        <v>1223</v>
      </c>
      <c r="H416" s="13"/>
      <c r="I416" s="14">
        <v>1</v>
      </c>
      <c r="J416" s="15">
        <v>0</v>
      </c>
      <c r="K416" s="15">
        <v>0</v>
      </c>
      <c r="L416" s="15">
        <v>0</v>
      </c>
      <c r="M416" s="16">
        <f t="shared" si="29"/>
        <v>1</v>
      </c>
      <c r="N416" s="55"/>
      <c r="O416" s="56"/>
      <c r="R416" s="55">
        <f>VLOOKUP(A416,'[16]Mail Stop Modified'!$A74:$K1826,10,FALSE)</f>
        <v>1</v>
      </c>
      <c r="S416" s="55" t="str">
        <f>VLOOKUP(A416,'[16]Mail Stop Modified'!$A74:$K1826,11,FALSE)</f>
        <v/>
      </c>
      <c r="T416" s="17">
        <f t="shared" si="30"/>
        <v>0</v>
      </c>
      <c r="U416" t="e">
        <f>IF(S416=#REF!,0,1)</f>
        <v>#REF!</v>
      </c>
      <c r="Y416" s="14">
        <v>1</v>
      </c>
      <c r="Z416" s="15">
        <v>1</v>
      </c>
      <c r="AA416" s="15"/>
      <c r="AB416" s="15"/>
      <c r="AC416" s="82"/>
      <c r="AD416" s="95"/>
    </row>
    <row r="417" spans="1:30" ht="14.4" customHeight="1" x14ac:dyDescent="0.3">
      <c r="A417" s="10">
        <v>5638</v>
      </c>
      <c r="B417" s="11" t="s">
        <v>916</v>
      </c>
      <c r="C417" s="12" t="s">
        <v>2014</v>
      </c>
      <c r="D417" s="13" t="s">
        <v>917</v>
      </c>
      <c r="E417" s="13" t="s">
        <v>0</v>
      </c>
      <c r="F417" s="13" t="s">
        <v>1454</v>
      </c>
      <c r="G417" s="13" t="s">
        <v>1455</v>
      </c>
      <c r="H417" s="13"/>
      <c r="I417" s="14">
        <v>0</v>
      </c>
      <c r="J417" s="15">
        <v>0</v>
      </c>
      <c r="K417" s="15">
        <v>1</v>
      </c>
      <c r="L417" s="15">
        <v>0</v>
      </c>
      <c r="M417" s="16">
        <f t="shared" ref="M417:M448" si="31">SUM(I417:L417)</f>
        <v>1</v>
      </c>
      <c r="N417" s="55"/>
      <c r="R417" s="55">
        <f>VLOOKUP(A417,'[16]Mail Stop Modified'!$A75:$K1827,10,FALSE)</f>
        <v>2</v>
      </c>
      <c r="S417" s="55" t="str">
        <f>VLOOKUP(A417,'[16]Mail Stop Modified'!$A75:$K1827,11,FALSE)</f>
        <v/>
      </c>
      <c r="T417" s="17">
        <f t="shared" si="30"/>
        <v>-1</v>
      </c>
      <c r="U417" t="e">
        <f>IF(S417=#REF!,0,1)</f>
        <v>#REF!</v>
      </c>
      <c r="Y417" s="14">
        <v>1</v>
      </c>
      <c r="Z417" s="15"/>
      <c r="AA417" s="15"/>
      <c r="AB417" s="15"/>
      <c r="AC417" s="83"/>
      <c r="AD417" s="96"/>
    </row>
    <row r="418" spans="1:30" s="26" customFormat="1" ht="14.4" customHeight="1" x14ac:dyDescent="0.3">
      <c r="A418" s="10">
        <v>5640</v>
      </c>
      <c r="B418" s="11" t="s">
        <v>271</v>
      </c>
      <c r="C418" s="12" t="s">
        <v>2014</v>
      </c>
      <c r="D418" s="13" t="s">
        <v>1227</v>
      </c>
      <c r="E418" s="13" t="s">
        <v>123</v>
      </c>
      <c r="F418" s="13" t="s">
        <v>1228</v>
      </c>
      <c r="G418" s="13" t="s">
        <v>1229</v>
      </c>
      <c r="H418" s="120" t="s">
        <v>1230</v>
      </c>
      <c r="I418" s="14">
        <v>1</v>
      </c>
      <c r="J418" s="15">
        <v>0</v>
      </c>
      <c r="K418" s="15">
        <v>0</v>
      </c>
      <c r="L418" s="15">
        <v>0</v>
      </c>
      <c r="M418" s="16">
        <f t="shared" si="31"/>
        <v>1</v>
      </c>
      <c r="N418" s="55"/>
      <c r="O418" s="56"/>
      <c r="R418" s="55">
        <f>VLOOKUP(A418,'[16]Mail Stop Modified'!$A76:$K1828,10,FALSE)</f>
        <v>1</v>
      </c>
      <c r="S418" s="55" t="str">
        <f>VLOOKUP(A418,'[16]Mail Stop Modified'!$A76:$K1828,11,FALSE)</f>
        <v/>
      </c>
      <c r="T418" s="17">
        <f t="shared" si="30"/>
        <v>0</v>
      </c>
      <c r="U418" t="e">
        <f>IF(S418=#REF!,0,1)</f>
        <v>#REF!</v>
      </c>
      <c r="Y418" s="14"/>
      <c r="Z418" s="15">
        <v>2</v>
      </c>
      <c r="AA418" s="15"/>
      <c r="AB418" s="15"/>
      <c r="AC418" s="82"/>
      <c r="AD418" s="95"/>
    </row>
    <row r="419" spans="1:30" s="26" customFormat="1" ht="14.4" customHeight="1" x14ac:dyDescent="0.3">
      <c r="A419" s="10">
        <v>5641</v>
      </c>
      <c r="B419" s="11" t="s">
        <v>493</v>
      </c>
      <c r="C419" s="12" t="s">
        <v>2014</v>
      </c>
      <c r="D419" s="13" t="s">
        <v>494</v>
      </c>
      <c r="E419" s="12" t="s">
        <v>0</v>
      </c>
      <c r="F419" s="12" t="s">
        <v>1224</v>
      </c>
      <c r="G419" s="12" t="s">
        <v>1225</v>
      </c>
      <c r="H419" s="122" t="s">
        <v>1226</v>
      </c>
      <c r="I419" s="14">
        <v>0</v>
      </c>
      <c r="J419" s="15">
        <v>0</v>
      </c>
      <c r="K419" s="15">
        <v>1</v>
      </c>
      <c r="L419" s="15">
        <v>0</v>
      </c>
      <c r="M419" s="16">
        <f t="shared" si="31"/>
        <v>1</v>
      </c>
      <c r="N419" s="55"/>
      <c r="O419" s="56"/>
      <c r="R419" s="55">
        <f>VLOOKUP(A419,'[16]Mail Stop Modified'!$A78:$K1830,10,FALSE)</f>
        <v>2</v>
      </c>
      <c r="S419" s="55" t="str">
        <f>VLOOKUP(A419,'[16]Mail Stop Modified'!$A78:$K1830,11,FALSE)</f>
        <v/>
      </c>
      <c r="T419" s="17">
        <f t="shared" si="30"/>
        <v>-1</v>
      </c>
      <c r="U419" t="e">
        <f>IF(S419=#REF!,0,1)</f>
        <v>#REF!</v>
      </c>
      <c r="Y419" s="14">
        <v>1</v>
      </c>
      <c r="Z419" s="15"/>
      <c r="AA419" s="15"/>
      <c r="AB419" s="15"/>
      <c r="AC419" s="82"/>
      <c r="AD419" s="95"/>
    </row>
    <row r="420" spans="1:30" s="26" customFormat="1" ht="14.4" customHeight="1" x14ac:dyDescent="0.3">
      <c r="A420" s="10">
        <v>5642</v>
      </c>
      <c r="B420" s="11" t="s">
        <v>495</v>
      </c>
      <c r="C420" s="12" t="s">
        <v>2014</v>
      </c>
      <c r="D420" s="13" t="s">
        <v>496</v>
      </c>
      <c r="E420" s="12" t="s">
        <v>0</v>
      </c>
      <c r="F420" s="12" t="s">
        <v>1233</v>
      </c>
      <c r="G420" s="12" t="s">
        <v>1234</v>
      </c>
      <c r="H420" s="12"/>
      <c r="I420" s="14">
        <v>0</v>
      </c>
      <c r="J420" s="15">
        <v>0</v>
      </c>
      <c r="K420" s="15">
        <v>1</v>
      </c>
      <c r="L420" s="15">
        <v>0</v>
      </c>
      <c r="M420" s="16">
        <f t="shared" si="31"/>
        <v>1</v>
      </c>
      <c r="N420" s="55"/>
      <c r="O420" s="56"/>
      <c r="R420" s="55">
        <f>VLOOKUP(A420,'[16]Mail Stop Modified'!$A79:$K1831,10,FALSE)</f>
        <v>2</v>
      </c>
      <c r="S420" s="55" t="str">
        <f>VLOOKUP(A420,'[16]Mail Stop Modified'!$A79:$K1831,11,FALSE)</f>
        <v/>
      </c>
      <c r="T420" s="17">
        <f t="shared" si="30"/>
        <v>-1</v>
      </c>
      <c r="U420" t="e">
        <f>IF(S420=#REF!,0,1)</f>
        <v>#REF!</v>
      </c>
      <c r="Y420" s="14"/>
      <c r="Z420" s="15">
        <v>2</v>
      </c>
      <c r="AA420" s="15"/>
      <c r="AB420" s="15"/>
      <c r="AC420" s="82"/>
      <c r="AD420" s="95"/>
    </row>
    <row r="421" spans="1:30" s="26" customFormat="1" ht="14.4" customHeight="1" x14ac:dyDescent="0.3">
      <c r="A421" s="10">
        <v>5643</v>
      </c>
      <c r="B421" s="11" t="s">
        <v>805</v>
      </c>
      <c r="C421" s="12" t="s">
        <v>2014</v>
      </c>
      <c r="D421" s="21" t="s">
        <v>918</v>
      </c>
      <c r="E421" s="12" t="s">
        <v>0</v>
      </c>
      <c r="F421" s="12" t="s">
        <v>1318</v>
      </c>
      <c r="G421" s="12" t="s">
        <v>1319</v>
      </c>
      <c r="H421" s="12"/>
      <c r="I421" s="14">
        <v>0</v>
      </c>
      <c r="J421" s="15">
        <v>0</v>
      </c>
      <c r="K421" s="15">
        <v>2</v>
      </c>
      <c r="L421" s="15">
        <v>0</v>
      </c>
      <c r="M421" s="16">
        <f t="shared" si="31"/>
        <v>2</v>
      </c>
      <c r="N421" s="55"/>
      <c r="O421" s="56"/>
      <c r="R421" s="55">
        <f>VLOOKUP(A421,'[16]Mail Stop Modified'!$A80:$K1832,10,FALSE)</f>
        <v>2</v>
      </c>
      <c r="S421" s="55" t="str">
        <f>VLOOKUP(A421,'[16]Mail Stop Modified'!$A80:$K1832,11,FALSE)</f>
        <v/>
      </c>
      <c r="T421" s="17">
        <f t="shared" si="30"/>
        <v>0</v>
      </c>
      <c r="U421" t="e">
        <f>IF(S421=#REF!,0,1)</f>
        <v>#REF!</v>
      </c>
      <c r="Y421" s="14"/>
      <c r="Z421" s="15">
        <v>2</v>
      </c>
      <c r="AA421" s="15"/>
      <c r="AB421" s="15"/>
      <c r="AC421" s="82"/>
      <c r="AD421" s="95"/>
    </row>
    <row r="422" spans="1:30" s="26" customFormat="1" ht="14.4" customHeight="1" x14ac:dyDescent="0.3">
      <c r="A422" s="10">
        <v>5644</v>
      </c>
      <c r="B422" s="11" t="s">
        <v>497</v>
      </c>
      <c r="C422" s="12" t="s">
        <v>2014</v>
      </c>
      <c r="D422" s="13" t="s">
        <v>498</v>
      </c>
      <c r="E422" s="12" t="s">
        <v>0</v>
      </c>
      <c r="F422" s="13" t="s">
        <v>1482</v>
      </c>
      <c r="G422" s="13" t="s">
        <v>1483</v>
      </c>
      <c r="H422" s="12"/>
      <c r="I422" s="14">
        <v>0</v>
      </c>
      <c r="J422" s="15">
        <v>0</v>
      </c>
      <c r="K422" s="15">
        <v>2</v>
      </c>
      <c r="L422" s="15">
        <v>0</v>
      </c>
      <c r="M422" s="16">
        <f t="shared" si="31"/>
        <v>2</v>
      </c>
      <c r="N422" s="55"/>
      <c r="O422" s="56"/>
      <c r="R422" s="55">
        <f>VLOOKUP(A422,'[16]Mail Stop Modified'!$A82:$K1834,10,FALSE)</f>
        <v>2</v>
      </c>
      <c r="S422" s="55" t="str">
        <f>VLOOKUP(A422,'[16]Mail Stop Modified'!$A82:$K1834,11,FALSE)</f>
        <v/>
      </c>
      <c r="T422" s="17">
        <f t="shared" si="30"/>
        <v>0</v>
      </c>
      <c r="U422" t="e">
        <f>IF(S422=#REF!,0,1)</f>
        <v>#REF!</v>
      </c>
      <c r="Y422" s="14"/>
      <c r="Z422" s="15">
        <v>2</v>
      </c>
      <c r="AA422" s="15"/>
      <c r="AB422" s="15"/>
      <c r="AC422" s="82"/>
      <c r="AD422" s="95"/>
    </row>
    <row r="423" spans="1:30" s="26" customFormat="1" ht="14.4" customHeight="1" x14ac:dyDescent="0.3">
      <c r="A423" s="10">
        <v>5646</v>
      </c>
      <c r="B423" s="11" t="s">
        <v>500</v>
      </c>
      <c r="C423" s="12" t="s">
        <v>2014</v>
      </c>
      <c r="D423" s="13" t="s">
        <v>501</v>
      </c>
      <c r="E423" s="12" t="s">
        <v>0</v>
      </c>
      <c r="F423" s="13" t="s">
        <v>1482</v>
      </c>
      <c r="G423" s="13" t="s">
        <v>1483</v>
      </c>
      <c r="H423" s="12"/>
      <c r="I423" s="14">
        <v>0</v>
      </c>
      <c r="J423" s="15">
        <v>0</v>
      </c>
      <c r="K423" s="15">
        <v>1</v>
      </c>
      <c r="L423" s="15">
        <v>0</v>
      </c>
      <c r="M423" s="16">
        <f t="shared" si="31"/>
        <v>1</v>
      </c>
      <c r="N423" s="55"/>
      <c r="O423" s="56"/>
      <c r="R423" s="55">
        <f>VLOOKUP(A423,'[16]Mail Stop Modified'!$A83:$K1835,10,FALSE)</f>
        <v>2</v>
      </c>
      <c r="S423" s="55" t="str">
        <f>VLOOKUP(A423,'[16]Mail Stop Modified'!$A83:$K1835,11,FALSE)</f>
        <v/>
      </c>
      <c r="T423" s="17">
        <f t="shared" si="30"/>
        <v>-1</v>
      </c>
      <c r="U423" t="e">
        <f>IF(S423=#REF!,0,1)</f>
        <v>#REF!</v>
      </c>
      <c r="Y423" s="14"/>
      <c r="Z423" s="15">
        <v>2</v>
      </c>
      <c r="AA423" s="15"/>
      <c r="AB423" s="15"/>
      <c r="AC423" s="82"/>
      <c r="AD423" s="95"/>
    </row>
    <row r="424" spans="1:30" s="26" customFormat="1" ht="14.4" customHeight="1" x14ac:dyDescent="0.3">
      <c r="A424" s="10">
        <v>5648</v>
      </c>
      <c r="B424" s="11" t="s">
        <v>503</v>
      </c>
      <c r="C424" s="12" t="s">
        <v>2014</v>
      </c>
      <c r="D424" s="13" t="s">
        <v>502</v>
      </c>
      <c r="E424" s="12" t="s">
        <v>0</v>
      </c>
      <c r="F424" s="12" t="s">
        <v>1353</v>
      </c>
      <c r="G424" s="12" t="s">
        <v>1354</v>
      </c>
      <c r="H424" s="12"/>
      <c r="I424" s="14">
        <v>0</v>
      </c>
      <c r="J424" s="15">
        <v>0</v>
      </c>
      <c r="K424" s="15">
        <v>1</v>
      </c>
      <c r="L424" s="15">
        <v>0</v>
      </c>
      <c r="M424" s="16">
        <f t="shared" si="31"/>
        <v>1</v>
      </c>
      <c r="N424" s="55"/>
      <c r="O424" s="56"/>
      <c r="R424" s="55">
        <f>VLOOKUP(A424,'[16]Mail Stop Modified'!$A86:$K1838,10,FALSE)</f>
        <v>2</v>
      </c>
      <c r="S424" s="55" t="str">
        <f>VLOOKUP(A424,'[16]Mail Stop Modified'!$A86:$K1838,11,FALSE)</f>
        <v/>
      </c>
      <c r="T424" s="17">
        <f t="shared" si="30"/>
        <v>-1</v>
      </c>
      <c r="U424" t="e">
        <f>IF(S424=#REF!,0,1)</f>
        <v>#REF!</v>
      </c>
      <c r="Y424" s="14"/>
      <c r="Z424" s="15">
        <v>2</v>
      </c>
      <c r="AA424" s="15"/>
      <c r="AB424" s="15"/>
      <c r="AC424" s="82"/>
      <c r="AD424" s="95"/>
    </row>
    <row r="425" spans="1:30" s="26" customFormat="1" ht="14.4" customHeight="1" x14ac:dyDescent="0.3">
      <c r="A425" s="10">
        <v>5649</v>
      </c>
      <c r="B425" s="11" t="s">
        <v>789</v>
      </c>
      <c r="C425" s="12" t="s">
        <v>2014</v>
      </c>
      <c r="D425" s="13" t="s">
        <v>519</v>
      </c>
      <c r="E425" s="13" t="s">
        <v>0</v>
      </c>
      <c r="F425" s="13" t="s">
        <v>1303</v>
      </c>
      <c r="G425" s="13" t="s">
        <v>1304</v>
      </c>
      <c r="H425" s="13"/>
      <c r="I425" s="14"/>
      <c r="J425" s="15"/>
      <c r="K425" s="15">
        <v>1</v>
      </c>
      <c r="L425" s="15"/>
      <c r="M425" s="16">
        <f t="shared" si="31"/>
        <v>1</v>
      </c>
      <c r="N425" s="55"/>
      <c r="O425" s="56"/>
      <c r="R425" s="55">
        <f>VLOOKUP(A425,'[16]Mail Stop Modified'!$A89:$K1841,10,FALSE)</f>
        <v>0</v>
      </c>
      <c r="S425" s="55">
        <f>VLOOKUP(A425,'[16]Mail Stop Modified'!$A89:$K1841,11,FALSE)</f>
        <v>0</v>
      </c>
      <c r="T425" s="17">
        <f t="shared" si="30"/>
        <v>1</v>
      </c>
      <c r="U425" t="e">
        <f>IF(S425=#REF!,0,1)</f>
        <v>#REF!</v>
      </c>
      <c r="Y425" s="14"/>
      <c r="Z425" s="15">
        <v>2</v>
      </c>
      <c r="AA425" s="15"/>
      <c r="AB425" s="15"/>
      <c r="AC425" s="82"/>
      <c r="AD425" s="95"/>
    </row>
    <row r="426" spans="1:30" s="26" customFormat="1" ht="14.4" customHeight="1" x14ac:dyDescent="0.3">
      <c r="A426" s="10">
        <v>5650</v>
      </c>
      <c r="B426" s="11" t="s">
        <v>798</v>
      </c>
      <c r="C426" s="12" t="s">
        <v>2014</v>
      </c>
      <c r="D426" s="13" t="s">
        <v>799</v>
      </c>
      <c r="E426" s="13" t="s">
        <v>800</v>
      </c>
      <c r="F426" s="13" t="s">
        <v>1150</v>
      </c>
      <c r="G426" s="13" t="s">
        <v>1151</v>
      </c>
      <c r="H426" s="121" t="s">
        <v>1152</v>
      </c>
      <c r="I426" s="14"/>
      <c r="J426" s="15"/>
      <c r="K426" s="15">
        <v>1</v>
      </c>
      <c r="L426" s="15"/>
      <c r="M426" s="16">
        <f t="shared" si="31"/>
        <v>1</v>
      </c>
      <c r="N426" s="55"/>
      <c r="O426" s="56"/>
      <c r="R426" s="55">
        <f>VLOOKUP(A426,'[16]Mail Stop Modified'!$A90:$K1842,10,FALSE)</f>
        <v>0</v>
      </c>
      <c r="S426" s="55">
        <f>VLOOKUP(A426,'[16]Mail Stop Modified'!$A90:$K1842,11,FALSE)</f>
        <v>0</v>
      </c>
      <c r="T426" s="17">
        <f t="shared" si="30"/>
        <v>1</v>
      </c>
      <c r="U426" t="e">
        <f>IF(S426=#REF!,0,1)</f>
        <v>#REF!</v>
      </c>
      <c r="Y426" s="14"/>
      <c r="Z426" s="15">
        <v>2</v>
      </c>
      <c r="AA426" s="15"/>
      <c r="AB426" s="15"/>
      <c r="AC426" s="82"/>
      <c r="AD426" s="95"/>
    </row>
    <row r="427" spans="1:30" s="26" customFormat="1" ht="14.4" customHeight="1" x14ac:dyDescent="0.3">
      <c r="A427" s="10">
        <v>5651</v>
      </c>
      <c r="B427" s="11" t="s">
        <v>505</v>
      </c>
      <c r="C427" s="12" t="s">
        <v>2014</v>
      </c>
      <c r="D427" s="13" t="s">
        <v>506</v>
      </c>
      <c r="E427" s="12" t="s">
        <v>0</v>
      </c>
      <c r="F427" s="12" t="s">
        <v>1355</v>
      </c>
      <c r="G427" s="12" t="s">
        <v>1356</v>
      </c>
      <c r="H427" s="12"/>
      <c r="I427" s="14">
        <v>0</v>
      </c>
      <c r="J427" s="15">
        <v>0</v>
      </c>
      <c r="K427" s="15">
        <v>1</v>
      </c>
      <c r="L427" s="15">
        <v>0</v>
      </c>
      <c r="M427" s="16">
        <f t="shared" si="31"/>
        <v>1</v>
      </c>
      <c r="N427" s="55"/>
      <c r="O427" s="56"/>
      <c r="R427" s="55">
        <f>VLOOKUP(A427,'[16]Mail Stop Modified'!$A92:$K1844,10,FALSE)</f>
        <v>2</v>
      </c>
      <c r="S427" s="55" t="str">
        <f>VLOOKUP(A427,'[16]Mail Stop Modified'!$A92:$K1844,11,FALSE)</f>
        <v/>
      </c>
      <c r="T427" s="17">
        <f t="shared" si="30"/>
        <v>-1</v>
      </c>
      <c r="U427" t="e">
        <f>IF(S427=#REF!,0,1)</f>
        <v>#REF!</v>
      </c>
      <c r="Y427" s="14"/>
      <c r="Z427" s="15">
        <v>2</v>
      </c>
      <c r="AA427" s="15"/>
      <c r="AB427" s="15"/>
      <c r="AC427" s="82"/>
      <c r="AD427" s="95"/>
    </row>
    <row r="428" spans="1:30" s="26" customFormat="1" ht="14.4" customHeight="1" x14ac:dyDescent="0.3">
      <c r="A428" s="10">
        <v>5652</v>
      </c>
      <c r="B428" s="11" t="s">
        <v>508</v>
      </c>
      <c r="C428" s="12" t="s">
        <v>2014</v>
      </c>
      <c r="D428" s="13" t="s">
        <v>507</v>
      </c>
      <c r="E428" s="12" t="s">
        <v>0</v>
      </c>
      <c r="F428" s="13" t="s">
        <v>1482</v>
      </c>
      <c r="G428" s="13" t="s">
        <v>1483</v>
      </c>
      <c r="H428" s="12"/>
      <c r="I428" s="14">
        <v>0</v>
      </c>
      <c r="J428" s="15">
        <v>0</v>
      </c>
      <c r="K428" s="15">
        <v>1</v>
      </c>
      <c r="L428" s="15">
        <v>0</v>
      </c>
      <c r="M428" s="16">
        <f t="shared" si="31"/>
        <v>1</v>
      </c>
      <c r="N428" s="55"/>
      <c r="O428" s="56"/>
      <c r="R428" s="55">
        <f>VLOOKUP(A428,'[16]Mail Stop Modified'!$A94:$K1846,10,FALSE)</f>
        <v>2</v>
      </c>
      <c r="S428" s="55" t="str">
        <f>VLOOKUP(A428,'[16]Mail Stop Modified'!$A94:$K1846,11,FALSE)</f>
        <v/>
      </c>
      <c r="T428" s="17">
        <f t="shared" si="30"/>
        <v>-1</v>
      </c>
      <c r="U428" t="e">
        <f>IF(S428=#REF!,0,1)</f>
        <v>#REF!</v>
      </c>
      <c r="Y428" s="14"/>
      <c r="Z428" s="15">
        <v>2</v>
      </c>
      <c r="AA428" s="15"/>
      <c r="AB428" s="15"/>
      <c r="AC428" s="82"/>
      <c r="AD428" s="95"/>
    </row>
    <row r="429" spans="1:30" s="26" customFormat="1" ht="14.4" customHeight="1" x14ac:dyDescent="0.3">
      <c r="A429" s="10">
        <v>5653</v>
      </c>
      <c r="B429" s="11" t="s">
        <v>510</v>
      </c>
      <c r="C429" s="12" t="s">
        <v>1135</v>
      </c>
      <c r="D429" s="13" t="s">
        <v>509</v>
      </c>
      <c r="E429" s="12" t="s">
        <v>0</v>
      </c>
      <c r="F429" s="12" t="s">
        <v>1241</v>
      </c>
      <c r="G429" s="12" t="s">
        <v>1242</v>
      </c>
      <c r="H429" s="120" t="s">
        <v>1243</v>
      </c>
      <c r="I429" s="14">
        <v>0</v>
      </c>
      <c r="J429" s="15">
        <v>0</v>
      </c>
      <c r="K429" s="15">
        <v>1</v>
      </c>
      <c r="L429" s="15">
        <v>0</v>
      </c>
      <c r="M429" s="16">
        <f t="shared" si="31"/>
        <v>1</v>
      </c>
      <c r="N429" s="55"/>
      <c r="O429" s="56"/>
      <c r="R429" s="55">
        <f>VLOOKUP(A429,'[16]Mail Stop Modified'!$A97:$K1849,10,FALSE)</f>
        <v>2</v>
      </c>
      <c r="S429" s="55" t="str">
        <f>VLOOKUP(A429,'[16]Mail Stop Modified'!$A97:$K1849,11,FALSE)</f>
        <v/>
      </c>
      <c r="T429" s="17">
        <f t="shared" si="30"/>
        <v>-1</v>
      </c>
      <c r="U429" t="e">
        <f>IF(S429=#REF!,0,1)</f>
        <v>#REF!</v>
      </c>
      <c r="Y429" s="14"/>
      <c r="Z429" s="15">
        <v>2</v>
      </c>
      <c r="AA429" s="15"/>
      <c r="AB429" s="15"/>
      <c r="AC429" s="82"/>
      <c r="AD429" s="95"/>
    </row>
    <row r="430" spans="1:30" s="26" customFormat="1" ht="14.4" customHeight="1" x14ac:dyDescent="0.3">
      <c r="A430" s="10">
        <v>5654</v>
      </c>
      <c r="B430" s="11" t="s">
        <v>511</v>
      </c>
      <c r="C430" s="12" t="s">
        <v>1135</v>
      </c>
      <c r="D430" s="13" t="s">
        <v>614</v>
      </c>
      <c r="E430" s="12" t="s">
        <v>0</v>
      </c>
      <c r="F430" s="12" t="s">
        <v>1476</v>
      </c>
      <c r="G430" s="12" t="s">
        <v>1477</v>
      </c>
      <c r="H430" s="12"/>
      <c r="I430" s="14">
        <v>0</v>
      </c>
      <c r="J430" s="15">
        <v>0</v>
      </c>
      <c r="K430" s="15">
        <v>1</v>
      </c>
      <c r="L430" s="15">
        <v>0</v>
      </c>
      <c r="M430" s="16">
        <f t="shared" si="31"/>
        <v>1</v>
      </c>
      <c r="N430" s="55"/>
      <c r="O430" s="56"/>
      <c r="R430" s="55">
        <f>VLOOKUP(A430,'[16]Mail Stop Modified'!$A100:$K1852,10,FALSE)</f>
        <v>2</v>
      </c>
      <c r="S430" s="55" t="str">
        <f>VLOOKUP(A430,'[16]Mail Stop Modified'!$A100:$K1852,11,FALSE)</f>
        <v/>
      </c>
      <c r="T430" s="17">
        <f t="shared" si="30"/>
        <v>-1</v>
      </c>
      <c r="U430" t="e">
        <f>IF(S430=#REF!,0,1)</f>
        <v>#REF!</v>
      </c>
      <c r="Y430" s="14"/>
      <c r="Z430" s="15">
        <v>2</v>
      </c>
      <c r="AA430" s="15"/>
      <c r="AB430" s="15"/>
      <c r="AC430" s="82"/>
      <c r="AD430" s="95"/>
    </row>
    <row r="431" spans="1:30" s="26" customFormat="1" ht="14.4" customHeight="1" x14ac:dyDescent="0.3">
      <c r="A431" s="10">
        <v>5655</v>
      </c>
      <c r="B431" s="11" t="s">
        <v>512</v>
      </c>
      <c r="C431" s="12" t="s">
        <v>2014</v>
      </c>
      <c r="D431" s="13" t="s">
        <v>272</v>
      </c>
      <c r="E431" s="13" t="s">
        <v>0</v>
      </c>
      <c r="F431" s="13" t="s">
        <v>1231</v>
      </c>
      <c r="G431" s="13" t="s">
        <v>1232</v>
      </c>
      <c r="H431" s="13"/>
      <c r="I431" s="14">
        <v>0</v>
      </c>
      <c r="J431" s="15">
        <v>0</v>
      </c>
      <c r="K431" s="15">
        <v>1</v>
      </c>
      <c r="L431" s="15">
        <v>0</v>
      </c>
      <c r="M431" s="16">
        <f t="shared" si="31"/>
        <v>1</v>
      </c>
      <c r="N431" s="55"/>
      <c r="O431" s="56"/>
      <c r="R431" s="55">
        <f>VLOOKUP(A431,'[16]Mail Stop Modified'!$A101:$K1853,10,FALSE)</f>
        <v>1</v>
      </c>
      <c r="S431" s="55" t="str">
        <f>VLOOKUP(A431,'[16]Mail Stop Modified'!$A101:$K1853,11,FALSE)</f>
        <v/>
      </c>
      <c r="T431" s="17">
        <f t="shared" si="30"/>
        <v>0</v>
      </c>
      <c r="U431" t="e">
        <f>IF(S431=#REF!,0,1)</f>
        <v>#REF!</v>
      </c>
      <c r="Y431" s="14"/>
      <c r="Z431" s="15">
        <v>2</v>
      </c>
      <c r="AA431" s="15"/>
      <c r="AB431" s="15"/>
      <c r="AC431" s="82"/>
      <c r="AD431" s="95"/>
    </row>
    <row r="432" spans="1:30" s="26" customFormat="1" ht="14.4" customHeight="1" x14ac:dyDescent="0.3">
      <c r="A432" s="10">
        <v>5693</v>
      </c>
      <c r="B432" s="11" t="s">
        <v>987</v>
      </c>
      <c r="C432" s="12" t="s">
        <v>988</v>
      </c>
      <c r="D432" s="13"/>
      <c r="E432" s="13" t="s">
        <v>0</v>
      </c>
      <c r="F432" s="13"/>
      <c r="G432" s="13"/>
      <c r="H432" s="13"/>
      <c r="I432" s="14">
        <v>0</v>
      </c>
      <c r="J432" s="15">
        <v>0</v>
      </c>
      <c r="K432" s="15">
        <v>1</v>
      </c>
      <c r="L432" s="15">
        <v>0</v>
      </c>
      <c r="M432" s="16">
        <f t="shared" si="31"/>
        <v>1</v>
      </c>
      <c r="N432" s="55"/>
      <c r="O432" s="56"/>
      <c r="R432" s="55" t="e">
        <f>VLOOKUP(A432,'[16]Mail Stop Modified'!$A104:$K1856,10,FALSE)</f>
        <v>#N/A</v>
      </c>
      <c r="S432" s="55" t="e">
        <f>VLOOKUP(A432,'[16]Mail Stop Modified'!$A104:$K1856,11,FALSE)</f>
        <v>#N/A</v>
      </c>
      <c r="T432" s="17" t="e">
        <f t="shared" si="30"/>
        <v>#N/A</v>
      </c>
      <c r="U432" t="e">
        <f>IF(S432=#REF!,0,1)</f>
        <v>#N/A</v>
      </c>
      <c r="Y432" s="14"/>
      <c r="Z432" s="15">
        <v>2</v>
      </c>
      <c r="AA432" s="15"/>
      <c r="AB432" s="15"/>
      <c r="AC432" s="82"/>
      <c r="AD432" s="95"/>
    </row>
    <row r="433" spans="1:30" s="26" customFormat="1" ht="14.4" customHeight="1" x14ac:dyDescent="0.3">
      <c r="A433" s="10">
        <v>5694</v>
      </c>
      <c r="B433" s="11" t="s">
        <v>989</v>
      </c>
      <c r="C433" s="12" t="s">
        <v>990</v>
      </c>
      <c r="D433" s="13" t="s">
        <v>991</v>
      </c>
      <c r="E433" s="13" t="s">
        <v>0</v>
      </c>
      <c r="F433" s="13"/>
      <c r="G433" s="13"/>
      <c r="H433" s="13"/>
      <c r="I433" s="14">
        <v>0</v>
      </c>
      <c r="J433" s="15">
        <v>0</v>
      </c>
      <c r="K433" s="15">
        <v>1</v>
      </c>
      <c r="L433" s="15">
        <v>0</v>
      </c>
      <c r="M433" s="16">
        <f t="shared" si="31"/>
        <v>1</v>
      </c>
      <c r="N433" s="55"/>
      <c r="O433" s="56"/>
      <c r="R433" s="55"/>
      <c r="S433" s="55"/>
      <c r="T433" s="17"/>
      <c r="U433"/>
      <c r="Y433" s="14"/>
      <c r="Z433" s="15"/>
      <c r="AA433" s="15"/>
      <c r="AB433" s="15"/>
      <c r="AC433" s="82"/>
      <c r="AD433" s="95"/>
    </row>
    <row r="434" spans="1:30" s="26" customFormat="1" ht="14.4" customHeight="1" x14ac:dyDescent="0.3">
      <c r="A434" s="10">
        <v>5695</v>
      </c>
      <c r="B434" s="11" t="s">
        <v>919</v>
      </c>
      <c r="C434" s="12" t="s">
        <v>49</v>
      </c>
      <c r="D434" s="13" t="s">
        <v>920</v>
      </c>
      <c r="E434" s="13" t="s">
        <v>1</v>
      </c>
      <c r="F434" s="13" t="s">
        <v>1702</v>
      </c>
      <c r="G434" s="13" t="s">
        <v>1703</v>
      </c>
      <c r="H434" s="13"/>
      <c r="I434" s="14"/>
      <c r="J434" s="15"/>
      <c r="K434" s="15"/>
      <c r="L434" s="15">
        <v>2</v>
      </c>
      <c r="M434" s="16">
        <f t="shared" si="31"/>
        <v>2</v>
      </c>
      <c r="N434" s="55"/>
      <c r="O434" s="56"/>
      <c r="R434" s="55"/>
      <c r="S434" s="55"/>
      <c r="T434" s="17"/>
      <c r="U434"/>
      <c r="Y434" s="14"/>
      <c r="Z434" s="15"/>
      <c r="AA434" s="15"/>
      <c r="AB434" s="15"/>
      <c r="AC434" s="82"/>
      <c r="AD434" s="95"/>
    </row>
    <row r="435" spans="1:30" s="26" customFormat="1" ht="14.4" customHeight="1" x14ac:dyDescent="0.3">
      <c r="A435" s="10">
        <v>5697</v>
      </c>
      <c r="B435" s="11" t="s">
        <v>1086</v>
      </c>
      <c r="C435" s="12" t="s">
        <v>2014</v>
      </c>
      <c r="D435" s="13" t="s">
        <v>1087</v>
      </c>
      <c r="E435" s="13" t="s">
        <v>0</v>
      </c>
      <c r="F435" s="13" t="s">
        <v>1150</v>
      </c>
      <c r="G435" s="13" t="s">
        <v>1151</v>
      </c>
      <c r="H435" s="13"/>
      <c r="I435" s="14"/>
      <c r="J435" s="15"/>
      <c r="K435" s="15">
        <v>1</v>
      </c>
      <c r="L435" s="15"/>
      <c r="M435" s="16">
        <f t="shared" si="31"/>
        <v>1</v>
      </c>
      <c r="N435" s="117" t="s">
        <v>1088</v>
      </c>
      <c r="O435" s="56"/>
      <c r="R435" s="55"/>
      <c r="S435" s="55"/>
      <c r="T435" s="17"/>
      <c r="U435"/>
      <c r="Y435" s="14"/>
      <c r="Z435" s="15"/>
      <c r="AA435" s="15">
        <v>2</v>
      </c>
      <c r="AB435" s="15"/>
      <c r="AC435" s="82" t="s">
        <v>14</v>
      </c>
      <c r="AD435" s="95"/>
    </row>
    <row r="436" spans="1:30" s="26" customFormat="1" ht="14.4" customHeight="1" x14ac:dyDescent="0.3">
      <c r="A436" s="10">
        <v>5698</v>
      </c>
      <c r="B436" s="11" t="s">
        <v>1084</v>
      </c>
      <c r="C436" s="12" t="s">
        <v>2014</v>
      </c>
      <c r="D436" s="13" t="s">
        <v>174</v>
      </c>
      <c r="E436" s="13" t="s">
        <v>0</v>
      </c>
      <c r="F436" s="12" t="s">
        <v>1414</v>
      </c>
      <c r="G436" s="13"/>
      <c r="H436" s="13"/>
      <c r="I436" s="14"/>
      <c r="J436" s="15"/>
      <c r="K436" s="15">
        <v>1</v>
      </c>
      <c r="L436" s="15"/>
      <c r="M436" s="16">
        <f t="shared" si="31"/>
        <v>1</v>
      </c>
      <c r="N436" s="117" t="s">
        <v>1085</v>
      </c>
      <c r="O436" s="56"/>
      <c r="R436" s="55"/>
      <c r="S436" s="55"/>
      <c r="T436" s="17"/>
      <c r="U436"/>
      <c r="Y436" s="14"/>
      <c r="Z436" s="15"/>
      <c r="AA436" s="15"/>
      <c r="AB436" s="15"/>
      <c r="AC436" s="82"/>
      <c r="AD436" s="95"/>
    </row>
    <row r="437" spans="1:30" s="26" customFormat="1" ht="26.25" customHeight="1" x14ac:dyDescent="0.3">
      <c r="A437" s="10">
        <v>5699</v>
      </c>
      <c r="B437" s="11" t="s">
        <v>47</v>
      </c>
      <c r="C437" s="12" t="s">
        <v>49</v>
      </c>
      <c r="D437" s="13">
        <v>123</v>
      </c>
      <c r="E437" s="13" t="s">
        <v>1</v>
      </c>
      <c r="F437" s="13" t="s">
        <v>1686</v>
      </c>
      <c r="G437" s="13" t="s">
        <v>1687</v>
      </c>
      <c r="H437" s="13"/>
      <c r="I437" s="14">
        <v>0</v>
      </c>
      <c r="J437" s="15">
        <v>0</v>
      </c>
      <c r="K437" s="15">
        <v>0</v>
      </c>
      <c r="L437" s="15">
        <v>2</v>
      </c>
      <c r="M437" s="16">
        <f t="shared" si="31"/>
        <v>2</v>
      </c>
      <c r="N437" s="55"/>
      <c r="O437" s="56"/>
      <c r="R437" s="55"/>
      <c r="S437" s="55"/>
      <c r="T437" s="17"/>
      <c r="U437"/>
      <c r="Y437" s="14"/>
      <c r="Z437" s="15"/>
      <c r="AA437" s="15"/>
      <c r="AB437" s="15"/>
      <c r="AC437" s="82"/>
      <c r="AD437" s="95"/>
    </row>
    <row r="438" spans="1:30" s="26" customFormat="1" ht="14.4" customHeight="1" x14ac:dyDescent="0.3">
      <c r="A438" s="19">
        <v>5701</v>
      </c>
      <c r="B438" s="11" t="s">
        <v>676</v>
      </c>
      <c r="C438" s="12" t="s">
        <v>275</v>
      </c>
      <c r="D438" s="13" t="s">
        <v>809</v>
      </c>
      <c r="E438" s="13" t="s">
        <v>123</v>
      </c>
      <c r="F438" s="13" t="s">
        <v>1730</v>
      </c>
      <c r="G438" s="13" t="s">
        <v>1731</v>
      </c>
      <c r="H438" s="13"/>
      <c r="I438" s="14">
        <v>2</v>
      </c>
      <c r="J438" s="15">
        <v>0</v>
      </c>
      <c r="K438" s="15">
        <v>0</v>
      </c>
      <c r="L438" s="15">
        <v>0</v>
      </c>
      <c r="M438" s="16">
        <f t="shared" si="31"/>
        <v>2</v>
      </c>
      <c r="N438" s="55"/>
      <c r="O438" s="56"/>
      <c r="R438" s="55">
        <f>VLOOKUP(A438,'[16]Mail Stop Modified'!$A107:$K1859,10,FALSE)</f>
        <v>1</v>
      </c>
      <c r="S438" s="55" t="str">
        <f>VLOOKUP(A438,'[16]Mail Stop Modified'!$A107:$K1859,11,FALSE)</f>
        <v/>
      </c>
      <c r="T438" s="17">
        <f t="shared" ref="T438:T449" si="32">M438-R438</f>
        <v>1</v>
      </c>
      <c r="U438" t="e">
        <f>IF(S438=#REF!,0,1)</f>
        <v>#REF!</v>
      </c>
      <c r="Y438" s="14"/>
      <c r="Z438" s="15"/>
      <c r="AA438" s="15">
        <v>2</v>
      </c>
      <c r="AB438" s="15"/>
      <c r="AC438" s="82" t="s">
        <v>14</v>
      </c>
      <c r="AD438" s="95"/>
    </row>
    <row r="439" spans="1:30" s="26" customFormat="1" ht="14.4" customHeight="1" x14ac:dyDescent="0.3">
      <c r="A439" s="10">
        <v>5702</v>
      </c>
      <c r="B439" s="11" t="s">
        <v>677</v>
      </c>
      <c r="C439" s="12" t="s">
        <v>275</v>
      </c>
      <c r="D439" s="13" t="s">
        <v>809</v>
      </c>
      <c r="E439" s="13" t="s">
        <v>123</v>
      </c>
      <c r="F439" s="13" t="s">
        <v>1730</v>
      </c>
      <c r="G439" s="13" t="s">
        <v>1731</v>
      </c>
      <c r="H439" s="13"/>
      <c r="I439" s="14">
        <v>2</v>
      </c>
      <c r="J439" s="15">
        <v>0</v>
      </c>
      <c r="K439" s="15">
        <v>0</v>
      </c>
      <c r="L439" s="15">
        <v>0</v>
      </c>
      <c r="M439" s="16">
        <f t="shared" si="31"/>
        <v>2</v>
      </c>
      <c r="N439" s="55"/>
      <c r="O439" s="56"/>
      <c r="R439" s="55" t="e">
        <f>VLOOKUP(A439,'[16]Mail Stop Modified'!$A693:$K1861,10,FALSE)</f>
        <v>#N/A</v>
      </c>
      <c r="S439" s="55" t="e">
        <f>VLOOKUP(A439,'[16]Mail Stop Modified'!$A693:$K1861,11,FALSE)</f>
        <v>#N/A</v>
      </c>
      <c r="T439" s="17" t="e">
        <f t="shared" si="32"/>
        <v>#N/A</v>
      </c>
      <c r="U439" t="e">
        <f>IF(S439=#REF!,0,1)</f>
        <v>#N/A</v>
      </c>
      <c r="Y439" s="14">
        <v>1</v>
      </c>
      <c r="Z439" s="15"/>
      <c r="AA439" s="15"/>
      <c r="AB439" s="15"/>
      <c r="AC439" s="82"/>
      <c r="AD439" s="95"/>
    </row>
    <row r="440" spans="1:30" s="26" customFormat="1" ht="24" customHeight="1" x14ac:dyDescent="0.3">
      <c r="A440" s="10">
        <v>5704</v>
      </c>
      <c r="B440" s="11" t="s">
        <v>274</v>
      </c>
      <c r="C440" s="12" t="s">
        <v>806</v>
      </c>
      <c r="D440" s="13" t="s">
        <v>856</v>
      </c>
      <c r="E440" s="13" t="s">
        <v>0</v>
      </c>
      <c r="F440" s="13" t="s">
        <v>1783</v>
      </c>
      <c r="G440" s="13" t="s">
        <v>1784</v>
      </c>
      <c r="H440" s="13"/>
      <c r="I440" s="14">
        <v>0</v>
      </c>
      <c r="J440" s="15">
        <v>0</v>
      </c>
      <c r="K440" s="15">
        <v>1</v>
      </c>
      <c r="L440" s="15">
        <v>0</v>
      </c>
      <c r="M440" s="16">
        <f t="shared" si="31"/>
        <v>1</v>
      </c>
      <c r="N440" s="55"/>
      <c r="O440" s="56"/>
      <c r="R440" s="55" t="e">
        <f>VLOOKUP(A440,'[16]Mail Stop Modified'!$A694:$K1862,10,FALSE)</f>
        <v>#N/A</v>
      </c>
      <c r="S440" s="55" t="e">
        <f>VLOOKUP(A440,'[16]Mail Stop Modified'!$A694:$K1862,11,FALSE)</f>
        <v>#N/A</v>
      </c>
      <c r="T440" s="17" t="e">
        <f t="shared" si="32"/>
        <v>#N/A</v>
      </c>
      <c r="U440" t="e">
        <f>IF(S440=#REF!,0,1)</f>
        <v>#N/A</v>
      </c>
      <c r="Y440" s="14">
        <v>1</v>
      </c>
      <c r="Z440" s="15"/>
      <c r="AA440" s="15"/>
      <c r="AB440" s="15"/>
      <c r="AC440" s="82"/>
      <c r="AD440" s="95"/>
    </row>
    <row r="441" spans="1:30" s="26" customFormat="1" ht="14.4" customHeight="1" x14ac:dyDescent="0.3">
      <c r="A441" s="10">
        <v>5705</v>
      </c>
      <c r="B441" s="11" t="s">
        <v>678</v>
      </c>
      <c r="C441" s="11" t="s">
        <v>275</v>
      </c>
      <c r="D441" s="13" t="s">
        <v>812</v>
      </c>
      <c r="E441" s="13" t="s">
        <v>123</v>
      </c>
      <c r="F441" s="13" t="s">
        <v>1730</v>
      </c>
      <c r="G441" s="13" t="s">
        <v>1731</v>
      </c>
      <c r="H441" s="13"/>
      <c r="I441" s="14">
        <v>2</v>
      </c>
      <c r="J441" s="15"/>
      <c r="K441" s="15"/>
      <c r="L441" s="15"/>
      <c r="M441" s="16">
        <f t="shared" si="31"/>
        <v>2</v>
      </c>
      <c r="N441" s="55"/>
      <c r="O441" s="56"/>
      <c r="R441" s="55">
        <f>VLOOKUP(A441,'[16]Mail Stop Modified'!$A695:$K1863,10,FALSE)</f>
        <v>2</v>
      </c>
      <c r="S441" s="55" t="str">
        <f>VLOOKUP(A441,'[16]Mail Stop Modified'!$A695:$K1863,11,FALSE)</f>
        <v/>
      </c>
      <c r="T441" s="17">
        <f t="shared" si="32"/>
        <v>0</v>
      </c>
      <c r="U441" t="e">
        <f>IF(S441=#REF!,0,1)</f>
        <v>#REF!</v>
      </c>
      <c r="Y441" s="14"/>
      <c r="Z441" s="15">
        <v>2</v>
      </c>
      <c r="AA441" s="15"/>
      <c r="AB441" s="15"/>
      <c r="AC441" s="82"/>
      <c r="AD441" s="95"/>
    </row>
    <row r="442" spans="1:30" s="29" customFormat="1" ht="14.4" customHeight="1" x14ac:dyDescent="0.3">
      <c r="A442" s="10">
        <v>5706</v>
      </c>
      <c r="B442" s="11" t="s">
        <v>679</v>
      </c>
      <c r="C442" s="11" t="s">
        <v>275</v>
      </c>
      <c r="D442" s="13" t="s">
        <v>809</v>
      </c>
      <c r="E442" s="13" t="s">
        <v>123</v>
      </c>
      <c r="F442" s="13" t="s">
        <v>1730</v>
      </c>
      <c r="G442" s="13" t="s">
        <v>1731</v>
      </c>
      <c r="H442" s="13"/>
      <c r="I442" s="14">
        <v>2</v>
      </c>
      <c r="J442" s="15"/>
      <c r="K442" s="15"/>
      <c r="L442" s="15"/>
      <c r="M442" s="16">
        <f t="shared" si="31"/>
        <v>2</v>
      </c>
      <c r="N442" s="55"/>
      <c r="O442" s="60"/>
      <c r="R442" s="55" t="e">
        <f>VLOOKUP(A442,'[16]Mail Stop Modified'!$A696:$K1864,10,FALSE)</f>
        <v>#N/A</v>
      </c>
      <c r="S442" s="55" t="e">
        <f>VLOOKUP(A442,'[16]Mail Stop Modified'!$A696:$K1864,11,FALSE)</f>
        <v>#N/A</v>
      </c>
      <c r="T442" s="17" t="e">
        <f t="shared" si="32"/>
        <v>#N/A</v>
      </c>
      <c r="U442" t="e">
        <f>IF(S442=#REF!,0,1)</f>
        <v>#N/A</v>
      </c>
      <c r="Y442" s="14">
        <v>1</v>
      </c>
      <c r="Z442" s="15"/>
      <c r="AA442" s="15"/>
      <c r="AB442" s="15"/>
      <c r="AC442" s="84"/>
      <c r="AD442" s="97"/>
    </row>
    <row r="443" spans="1:30" s="26" customFormat="1" ht="14.4" customHeight="1" x14ac:dyDescent="0.3">
      <c r="A443" s="19">
        <v>5707</v>
      </c>
      <c r="B443" s="11" t="s">
        <v>921</v>
      </c>
      <c r="C443" s="12" t="s">
        <v>275</v>
      </c>
      <c r="D443" s="13" t="s">
        <v>922</v>
      </c>
      <c r="E443" s="13" t="s">
        <v>0</v>
      </c>
      <c r="F443" s="13" t="s">
        <v>1730</v>
      </c>
      <c r="G443" s="13" t="s">
        <v>1731</v>
      </c>
      <c r="H443" s="13"/>
      <c r="I443" s="14">
        <v>2</v>
      </c>
      <c r="J443" s="15">
        <v>0</v>
      </c>
      <c r="K443" s="15">
        <v>0</v>
      </c>
      <c r="L443" s="15">
        <v>0</v>
      </c>
      <c r="M443" s="16">
        <f t="shared" si="31"/>
        <v>2</v>
      </c>
      <c r="N443" s="55"/>
      <c r="O443" s="56"/>
      <c r="R443" s="55">
        <f>VLOOKUP(A443,'[16]Mail Stop Modified'!$A115:$K1867,10,FALSE)</f>
        <v>2</v>
      </c>
      <c r="S443" s="55" t="str">
        <f>VLOOKUP(A443,'[16]Mail Stop Modified'!$A115:$K1867,11,FALSE)</f>
        <v/>
      </c>
      <c r="T443" s="17">
        <f t="shared" si="32"/>
        <v>0</v>
      </c>
      <c r="U443" t="e">
        <f>IF(S443=#REF!,0,1)</f>
        <v>#REF!</v>
      </c>
      <c r="Y443" s="14">
        <v>1</v>
      </c>
      <c r="Z443" s="15"/>
      <c r="AA443" s="15"/>
      <c r="AB443" s="15"/>
      <c r="AC443" s="82"/>
      <c r="AD443" s="95"/>
    </row>
    <row r="444" spans="1:30" s="26" customFormat="1" ht="14.4" customHeight="1" x14ac:dyDescent="0.3">
      <c r="A444" s="10">
        <v>5708</v>
      </c>
      <c r="B444" s="11" t="s">
        <v>163</v>
      </c>
      <c r="C444" s="11" t="s">
        <v>275</v>
      </c>
      <c r="D444" s="13" t="s">
        <v>922</v>
      </c>
      <c r="E444" s="13" t="s">
        <v>123</v>
      </c>
      <c r="F444" s="13" t="s">
        <v>1730</v>
      </c>
      <c r="G444" s="13" t="s">
        <v>1731</v>
      </c>
      <c r="H444" s="13"/>
      <c r="I444" s="14">
        <v>2</v>
      </c>
      <c r="J444" s="15"/>
      <c r="K444" s="15"/>
      <c r="L444" s="15"/>
      <c r="M444" s="16">
        <f t="shared" si="31"/>
        <v>2</v>
      </c>
      <c r="N444" s="55"/>
      <c r="O444" s="56"/>
      <c r="R444" s="55">
        <f>VLOOKUP(A444,'[16]Mail Stop Modified'!$A117:$K1869,10,FALSE)</f>
        <v>1</v>
      </c>
      <c r="S444" s="55">
        <f>VLOOKUP(A444,'[16]Mail Stop Modified'!$A117:$K1869,11,FALSE)</f>
        <v>0</v>
      </c>
      <c r="T444" s="17">
        <f t="shared" si="32"/>
        <v>1</v>
      </c>
      <c r="U444" t="e">
        <f>IF(S444=#REF!,0,1)</f>
        <v>#REF!</v>
      </c>
      <c r="Y444" s="14">
        <v>1</v>
      </c>
      <c r="Z444" s="15"/>
      <c r="AA444" s="15"/>
      <c r="AB444" s="15"/>
      <c r="AC444" s="82"/>
      <c r="AD444" s="95"/>
    </row>
    <row r="445" spans="1:30" s="26" customFormat="1" ht="14.4" customHeight="1" x14ac:dyDescent="0.3">
      <c r="A445" s="10">
        <v>5709</v>
      </c>
      <c r="B445" s="11" t="s">
        <v>680</v>
      </c>
      <c r="C445" s="11" t="s">
        <v>275</v>
      </c>
      <c r="D445" s="13" t="s">
        <v>809</v>
      </c>
      <c r="E445" s="13" t="s">
        <v>123</v>
      </c>
      <c r="F445" s="13" t="s">
        <v>1730</v>
      </c>
      <c r="G445" s="13" t="s">
        <v>1731</v>
      </c>
      <c r="H445" s="13"/>
      <c r="I445" s="14">
        <v>2</v>
      </c>
      <c r="J445" s="15">
        <v>0</v>
      </c>
      <c r="K445" s="15">
        <v>0</v>
      </c>
      <c r="L445" s="15">
        <v>0</v>
      </c>
      <c r="M445" s="16">
        <f t="shared" si="31"/>
        <v>2</v>
      </c>
      <c r="N445" s="55"/>
      <c r="O445" s="56"/>
      <c r="R445" s="55">
        <f>VLOOKUP(A445,'[16]Mail Stop Modified'!$A118:$K1870,10,FALSE)</f>
        <v>1</v>
      </c>
      <c r="S445" s="55" t="str">
        <f>VLOOKUP(A445,'[16]Mail Stop Modified'!$A118:$K1870,11,FALSE)</f>
        <v/>
      </c>
      <c r="T445" s="17">
        <f t="shared" si="32"/>
        <v>1</v>
      </c>
      <c r="U445" t="e">
        <f>IF(S445=#REF!,0,1)</f>
        <v>#REF!</v>
      </c>
      <c r="Y445" s="14">
        <v>1</v>
      </c>
      <c r="Z445" s="15"/>
      <c r="AA445" s="15"/>
      <c r="AB445" s="15"/>
      <c r="AC445" s="82"/>
      <c r="AD445" s="95"/>
    </row>
    <row r="446" spans="1:30" s="26" customFormat="1" ht="24" customHeight="1" x14ac:dyDescent="0.3">
      <c r="A446" s="10">
        <v>5710</v>
      </c>
      <c r="B446" s="11" t="s">
        <v>513</v>
      </c>
      <c r="C446" s="12" t="s">
        <v>514</v>
      </c>
      <c r="D446" s="13" t="s">
        <v>515</v>
      </c>
      <c r="E446" s="13" t="s">
        <v>0</v>
      </c>
      <c r="F446" s="13" t="s">
        <v>1660</v>
      </c>
      <c r="G446" s="13" t="s">
        <v>1661</v>
      </c>
      <c r="H446" s="13"/>
      <c r="I446" s="14">
        <v>0</v>
      </c>
      <c r="J446" s="15">
        <v>0</v>
      </c>
      <c r="K446" s="15">
        <v>2</v>
      </c>
      <c r="L446" s="15">
        <v>0</v>
      </c>
      <c r="M446" s="16">
        <f t="shared" si="31"/>
        <v>2</v>
      </c>
      <c r="N446" s="55"/>
      <c r="O446" s="56"/>
      <c r="R446" s="55">
        <f>VLOOKUP(A446,'[16]Mail Stop Modified'!$A122:$K1874,10,FALSE)</f>
        <v>2</v>
      </c>
      <c r="S446" s="55" t="str">
        <f>VLOOKUP(A446,'[16]Mail Stop Modified'!$A122:$K1874,11,FALSE)</f>
        <v/>
      </c>
      <c r="T446" s="17">
        <f t="shared" si="32"/>
        <v>0</v>
      </c>
      <c r="U446" t="e">
        <f>IF(S446=#REF!,0,1)</f>
        <v>#REF!</v>
      </c>
      <c r="Y446" s="14">
        <v>1</v>
      </c>
      <c r="Z446" s="15"/>
      <c r="AA446" s="15"/>
      <c r="AB446" s="15"/>
      <c r="AC446" s="82"/>
      <c r="AD446" s="95"/>
    </row>
    <row r="447" spans="1:30" s="26" customFormat="1" ht="48.6" customHeight="1" x14ac:dyDescent="0.3">
      <c r="A447" s="10">
        <v>5712</v>
      </c>
      <c r="B447" s="11" t="s">
        <v>516</v>
      </c>
      <c r="C447" s="12" t="s">
        <v>806</v>
      </c>
      <c r="D447" s="13" t="s">
        <v>807</v>
      </c>
      <c r="E447" s="13" t="s">
        <v>0</v>
      </c>
      <c r="F447" s="13" t="s">
        <v>1774</v>
      </c>
      <c r="G447" s="13" t="s">
        <v>1775</v>
      </c>
      <c r="H447" s="13"/>
      <c r="I447" s="14">
        <v>0</v>
      </c>
      <c r="J447" s="15">
        <v>0</v>
      </c>
      <c r="K447" s="15">
        <v>1</v>
      </c>
      <c r="L447" s="15">
        <v>0</v>
      </c>
      <c r="M447" s="16">
        <f t="shared" si="31"/>
        <v>1</v>
      </c>
      <c r="N447" s="55"/>
      <c r="O447" s="56"/>
      <c r="R447" s="55">
        <f>VLOOKUP(A447,'[16]Mail Stop Modified'!$A707:$K1875,10,FALSE)</f>
        <v>2</v>
      </c>
      <c r="S447" s="55" t="str">
        <f>VLOOKUP(A447,'[16]Mail Stop Modified'!$A707:$K1875,11,FALSE)</f>
        <v/>
      </c>
      <c r="T447" s="17">
        <f t="shared" si="32"/>
        <v>-1</v>
      </c>
      <c r="U447" t="e">
        <f>IF(S447=#REF!,0,1)</f>
        <v>#REF!</v>
      </c>
      <c r="Y447" s="14"/>
      <c r="Z447" s="15">
        <v>2</v>
      </c>
      <c r="AA447" s="15"/>
      <c r="AB447" s="15"/>
      <c r="AC447" s="82"/>
      <c r="AD447" s="95"/>
    </row>
    <row r="448" spans="1:30" s="26" customFormat="1" ht="14.4" customHeight="1" x14ac:dyDescent="0.3">
      <c r="A448" s="10">
        <v>5713</v>
      </c>
      <c r="B448" s="11" t="s">
        <v>48</v>
      </c>
      <c r="C448" s="12" t="s">
        <v>13</v>
      </c>
      <c r="D448" s="13" t="s">
        <v>28</v>
      </c>
      <c r="E448" s="13" t="s">
        <v>1</v>
      </c>
      <c r="F448" s="13" t="s">
        <v>1633</v>
      </c>
      <c r="G448" s="13" t="s">
        <v>1632</v>
      </c>
      <c r="H448" s="13"/>
      <c r="I448" s="14">
        <v>0</v>
      </c>
      <c r="J448" s="15">
        <v>0</v>
      </c>
      <c r="K448" s="15">
        <v>2</v>
      </c>
      <c r="L448" s="15">
        <v>0</v>
      </c>
      <c r="M448" s="16">
        <f t="shared" si="31"/>
        <v>2</v>
      </c>
      <c r="N448" s="55"/>
      <c r="O448" s="56"/>
      <c r="R448" s="55">
        <f>VLOOKUP(A448,'[16]Mail Stop Modified'!$A126:$K1878,10,FALSE)</f>
        <v>2</v>
      </c>
      <c r="S448" s="55" t="str">
        <f>VLOOKUP(A448,'[16]Mail Stop Modified'!$A126:$K1878,11,FALSE)</f>
        <v/>
      </c>
      <c r="T448" s="17">
        <f t="shared" si="32"/>
        <v>0</v>
      </c>
      <c r="U448" t="e">
        <f>IF(S448=#REF!,0,1)</f>
        <v>#REF!</v>
      </c>
      <c r="Y448" s="14"/>
      <c r="Z448" s="15">
        <v>2</v>
      </c>
      <c r="AA448" s="15"/>
      <c r="AB448" s="15"/>
      <c r="AC448" s="82"/>
      <c r="AD448" s="95"/>
    </row>
    <row r="449" spans="1:30" s="26" customFormat="1" ht="14.4" customHeight="1" x14ac:dyDescent="0.3">
      <c r="A449" s="10">
        <v>5714</v>
      </c>
      <c r="B449" s="11" t="s">
        <v>923</v>
      </c>
      <c r="C449" s="12" t="s">
        <v>34</v>
      </c>
      <c r="D449" s="13" t="s">
        <v>276</v>
      </c>
      <c r="E449" s="13" t="s">
        <v>123</v>
      </c>
      <c r="F449" s="13" t="s">
        <v>1721</v>
      </c>
      <c r="G449" s="13" t="s">
        <v>1720</v>
      </c>
      <c r="H449" s="13"/>
      <c r="I449" s="14">
        <v>2</v>
      </c>
      <c r="J449" s="15"/>
      <c r="K449" s="15"/>
      <c r="L449" s="15"/>
      <c r="M449" s="16">
        <f t="shared" ref="M449:M480" si="33">SUM(I449:L449)</f>
        <v>2</v>
      </c>
      <c r="N449" s="55"/>
      <c r="O449" s="56"/>
      <c r="R449" s="55" t="e">
        <f>VLOOKUP(A449,'[16]Mail Stop Modified'!$A127:$K1879,10,FALSE)</f>
        <v>#N/A</v>
      </c>
      <c r="S449" s="55" t="e">
        <f>VLOOKUP(A449,'[16]Mail Stop Modified'!$A127:$K1879,11,FALSE)</f>
        <v>#N/A</v>
      </c>
      <c r="T449" s="17" t="e">
        <f t="shared" si="32"/>
        <v>#N/A</v>
      </c>
      <c r="U449" t="e">
        <f>IF(S449=#REF!,0,1)</f>
        <v>#N/A</v>
      </c>
      <c r="Y449" s="14"/>
      <c r="Z449" s="15"/>
      <c r="AA449" s="15">
        <v>2</v>
      </c>
      <c r="AB449" s="15"/>
      <c r="AC449" s="82" t="s">
        <v>14</v>
      </c>
      <c r="AD449" s="95"/>
    </row>
    <row r="450" spans="1:30" s="26" customFormat="1" ht="14.4" customHeight="1" x14ac:dyDescent="0.3">
      <c r="A450" s="10">
        <v>5715</v>
      </c>
      <c r="B450" s="11" t="s">
        <v>553</v>
      </c>
      <c r="C450" s="12" t="s">
        <v>34</v>
      </c>
      <c r="D450" s="13" t="s">
        <v>276</v>
      </c>
      <c r="E450" s="13" t="s">
        <v>0</v>
      </c>
      <c r="F450" s="13" t="s">
        <v>1726</v>
      </c>
      <c r="G450" s="13" t="s">
        <v>1727</v>
      </c>
      <c r="H450" s="13"/>
      <c r="I450" s="14"/>
      <c r="J450" s="15">
        <v>0</v>
      </c>
      <c r="K450" s="15">
        <v>2</v>
      </c>
      <c r="L450" s="15">
        <v>0</v>
      </c>
      <c r="M450" s="16">
        <f t="shared" si="33"/>
        <v>2</v>
      </c>
      <c r="N450" s="55"/>
      <c r="O450" s="56"/>
      <c r="R450" s="55"/>
      <c r="S450" s="55"/>
      <c r="T450" s="17"/>
      <c r="U450"/>
      <c r="Y450" s="14">
        <v>1</v>
      </c>
      <c r="Z450" s="15"/>
      <c r="AA450" s="15"/>
      <c r="AB450" s="15"/>
      <c r="AC450" s="82"/>
      <c r="AD450" s="95"/>
    </row>
    <row r="451" spans="1:30" s="26" customFormat="1" ht="14.4" customHeight="1" x14ac:dyDescent="0.3">
      <c r="A451" s="10">
        <v>5716</v>
      </c>
      <c r="B451" s="11" t="s">
        <v>681</v>
      </c>
      <c r="C451" s="11" t="s">
        <v>579</v>
      </c>
      <c r="D451" s="13">
        <v>3365</v>
      </c>
      <c r="E451" s="13" t="s">
        <v>123</v>
      </c>
      <c r="F451" s="13" t="s">
        <v>1676</v>
      </c>
      <c r="G451" s="13" t="s">
        <v>1677</v>
      </c>
      <c r="H451" s="13"/>
      <c r="I451" s="14">
        <v>2</v>
      </c>
      <c r="J451" s="15"/>
      <c r="K451" s="15"/>
      <c r="L451" s="15"/>
      <c r="M451" s="16">
        <f t="shared" si="33"/>
        <v>2</v>
      </c>
      <c r="N451" s="55"/>
      <c r="O451" s="56"/>
      <c r="R451" s="55">
        <f>VLOOKUP(A451,'[16]Mail Stop Modified'!$A130:$K1882,10,FALSE)</f>
        <v>1</v>
      </c>
      <c r="S451" s="55">
        <f>VLOOKUP(A451,'[16]Mail Stop Modified'!$A130:$K1882,11,FALSE)</f>
        <v>0</v>
      </c>
      <c r="T451" s="17">
        <f t="shared" ref="T451:T470" si="34">M451-R451</f>
        <v>1</v>
      </c>
      <c r="U451" t="e">
        <f>IF(S451=#REF!,0,1)</f>
        <v>#REF!</v>
      </c>
      <c r="Y451" s="14"/>
      <c r="Z451" s="15">
        <v>1</v>
      </c>
      <c r="AA451" s="15"/>
      <c r="AB451" s="15"/>
      <c r="AC451" s="82"/>
      <c r="AD451" s="95"/>
    </row>
    <row r="452" spans="1:30" s="26" customFormat="1" ht="48.6" customHeight="1" x14ac:dyDescent="0.3">
      <c r="A452" s="10">
        <v>5717</v>
      </c>
      <c r="B452" s="11" t="s">
        <v>554</v>
      </c>
      <c r="C452" s="12" t="s">
        <v>579</v>
      </c>
      <c r="D452" s="13" t="s">
        <v>924</v>
      </c>
      <c r="E452" s="13" t="s">
        <v>123</v>
      </c>
      <c r="F452" s="13" t="s">
        <v>1674</v>
      </c>
      <c r="G452" s="13" t="s">
        <v>1675</v>
      </c>
      <c r="H452" s="13"/>
      <c r="I452" s="14">
        <v>2</v>
      </c>
      <c r="J452" s="15">
        <v>0</v>
      </c>
      <c r="K452" s="15"/>
      <c r="L452" s="15">
        <v>0</v>
      </c>
      <c r="M452" s="16">
        <f t="shared" si="33"/>
        <v>2</v>
      </c>
      <c r="N452" s="55"/>
      <c r="O452" s="56"/>
      <c r="R452" s="55">
        <f>VLOOKUP(A452,'[16]Mail Stop Modified'!$A131:$K1883,10,FALSE)</f>
        <v>1</v>
      </c>
      <c r="S452" s="55">
        <f>VLOOKUP(A452,'[16]Mail Stop Modified'!$A131:$K1883,11,FALSE)</f>
        <v>0</v>
      </c>
      <c r="T452" s="17">
        <f t="shared" si="34"/>
        <v>1</v>
      </c>
      <c r="U452" t="e">
        <f>IF(S452=#REF!,0,1)</f>
        <v>#REF!</v>
      </c>
      <c r="Y452" s="14">
        <v>1</v>
      </c>
      <c r="Z452" s="15"/>
      <c r="AA452" s="15"/>
      <c r="AB452" s="15"/>
      <c r="AC452" s="82"/>
      <c r="AD452" s="95"/>
    </row>
    <row r="453" spans="1:30" s="26" customFormat="1" ht="14.4" customHeight="1" x14ac:dyDescent="0.3">
      <c r="A453" s="10">
        <v>5718</v>
      </c>
      <c r="B453" s="11" t="s">
        <v>555</v>
      </c>
      <c r="C453" s="12" t="s">
        <v>579</v>
      </c>
      <c r="D453" s="13" t="s">
        <v>556</v>
      </c>
      <c r="E453" s="13" t="s">
        <v>123</v>
      </c>
      <c r="F453" s="13" t="s">
        <v>1676</v>
      </c>
      <c r="G453" s="13" t="s">
        <v>1677</v>
      </c>
      <c r="H453" s="13"/>
      <c r="I453" s="14">
        <v>2</v>
      </c>
      <c r="J453" s="15">
        <v>0</v>
      </c>
      <c r="K453" s="15"/>
      <c r="L453" s="15">
        <v>0</v>
      </c>
      <c r="M453" s="16">
        <f t="shared" si="33"/>
        <v>2</v>
      </c>
      <c r="N453" s="55"/>
      <c r="O453" s="56"/>
      <c r="R453" s="55">
        <f>VLOOKUP(A453,'[16]Mail Stop Modified'!$A133:$K1885,10,FALSE)</f>
        <v>1</v>
      </c>
      <c r="S453" s="55">
        <f>VLOOKUP(A453,'[16]Mail Stop Modified'!$A133:$K1885,11,FALSE)</f>
        <v>0</v>
      </c>
      <c r="T453" s="17">
        <f t="shared" si="34"/>
        <v>1</v>
      </c>
      <c r="U453" t="e">
        <f>IF(S453=#REF!,0,1)</f>
        <v>#REF!</v>
      </c>
      <c r="Y453" s="14">
        <v>1</v>
      </c>
      <c r="Z453" s="15"/>
      <c r="AA453" s="15"/>
      <c r="AB453" s="15"/>
      <c r="AC453" s="82"/>
      <c r="AD453" s="95"/>
    </row>
    <row r="454" spans="1:30" s="26" customFormat="1" ht="14.4" customHeight="1" x14ac:dyDescent="0.3">
      <c r="A454" s="10">
        <v>5719</v>
      </c>
      <c r="B454" s="11" t="s">
        <v>557</v>
      </c>
      <c r="C454" s="12" t="s">
        <v>579</v>
      </c>
      <c r="D454" s="13" t="s">
        <v>558</v>
      </c>
      <c r="E454" s="13" t="s">
        <v>123</v>
      </c>
      <c r="F454" s="13" t="s">
        <v>1681</v>
      </c>
      <c r="G454" s="13" t="s">
        <v>1682</v>
      </c>
      <c r="H454" s="13"/>
      <c r="I454" s="14">
        <v>2</v>
      </c>
      <c r="J454" s="15">
        <v>0</v>
      </c>
      <c r="K454" s="15"/>
      <c r="L454" s="15">
        <v>0</v>
      </c>
      <c r="M454" s="16">
        <f t="shared" si="33"/>
        <v>2</v>
      </c>
      <c r="N454" s="55"/>
      <c r="O454" s="56"/>
      <c r="R454" s="55">
        <f>VLOOKUP(A454,'[16]Mail Stop Modified'!$A135:$K1887,10,FALSE)</f>
        <v>1</v>
      </c>
      <c r="S454" s="55">
        <f>VLOOKUP(A454,'[16]Mail Stop Modified'!$A135:$K1887,11,FALSE)</f>
        <v>0</v>
      </c>
      <c r="T454" s="17">
        <f t="shared" si="34"/>
        <v>1</v>
      </c>
      <c r="U454" t="e">
        <f>IF(S454=#REF!,0,1)</f>
        <v>#REF!</v>
      </c>
      <c r="Y454" s="14">
        <v>1</v>
      </c>
      <c r="Z454" s="15"/>
      <c r="AA454" s="15"/>
      <c r="AB454" s="15"/>
      <c r="AC454" s="82"/>
      <c r="AD454" s="95"/>
    </row>
    <row r="455" spans="1:30" s="26" customFormat="1" ht="14.4" customHeight="1" x14ac:dyDescent="0.3">
      <c r="A455" s="10">
        <v>5720</v>
      </c>
      <c r="B455" s="11" t="s">
        <v>559</v>
      </c>
      <c r="C455" s="12" t="s">
        <v>579</v>
      </c>
      <c r="D455" s="13">
        <v>2370</v>
      </c>
      <c r="E455" s="13" t="s">
        <v>123</v>
      </c>
      <c r="F455" s="13" t="s">
        <v>1676</v>
      </c>
      <c r="G455" s="13" t="s">
        <v>1683</v>
      </c>
      <c r="H455" s="13"/>
      <c r="I455" s="14">
        <v>2</v>
      </c>
      <c r="J455" s="15">
        <v>0</v>
      </c>
      <c r="K455" s="15"/>
      <c r="L455" s="15">
        <v>0</v>
      </c>
      <c r="M455" s="16">
        <f t="shared" si="33"/>
        <v>2</v>
      </c>
      <c r="N455" s="55"/>
      <c r="O455" s="56"/>
      <c r="R455" s="55">
        <f>VLOOKUP(A455,'[16]Mail Stop Modified'!$A137:$K1889,10,FALSE)</f>
        <v>1</v>
      </c>
      <c r="S455" s="55">
        <f>VLOOKUP(A455,'[16]Mail Stop Modified'!$A137:$K1889,11,FALSE)</f>
        <v>0</v>
      </c>
      <c r="T455" s="17">
        <f t="shared" si="34"/>
        <v>1</v>
      </c>
      <c r="U455" t="e">
        <f>IF(S455=#REF!,0,1)</f>
        <v>#REF!</v>
      </c>
      <c r="Y455" s="14">
        <v>1</v>
      </c>
      <c r="Z455" s="15"/>
      <c r="AA455" s="15"/>
      <c r="AB455" s="15"/>
      <c r="AC455" s="82"/>
      <c r="AD455" s="95"/>
    </row>
    <row r="456" spans="1:30" s="26" customFormat="1" ht="14.4" customHeight="1" x14ac:dyDescent="0.3">
      <c r="A456" s="10">
        <v>5721</v>
      </c>
      <c r="B456" s="11" t="s">
        <v>560</v>
      </c>
      <c r="C456" s="12" t="s">
        <v>579</v>
      </c>
      <c r="D456" s="13">
        <v>2363</v>
      </c>
      <c r="E456" s="13" t="s">
        <v>123</v>
      </c>
      <c r="F456" s="13" t="s">
        <v>1676</v>
      </c>
      <c r="G456" s="13" t="s">
        <v>1683</v>
      </c>
      <c r="H456" s="13"/>
      <c r="I456" s="14">
        <v>2</v>
      </c>
      <c r="J456" s="15">
        <v>0</v>
      </c>
      <c r="K456" s="15"/>
      <c r="L456" s="15">
        <v>0</v>
      </c>
      <c r="M456" s="16">
        <f t="shared" si="33"/>
        <v>2</v>
      </c>
      <c r="N456" s="55"/>
      <c r="O456" s="56"/>
      <c r="R456" s="55">
        <f>VLOOKUP(A456,'[16]Mail Stop Modified'!$A139:$K1891,10,FALSE)</f>
        <v>1</v>
      </c>
      <c r="S456" s="55">
        <f>VLOOKUP(A456,'[16]Mail Stop Modified'!$A139:$K1891,11,FALSE)</f>
        <v>0</v>
      </c>
      <c r="T456" s="17">
        <f t="shared" si="34"/>
        <v>1</v>
      </c>
      <c r="U456" t="e">
        <f>IF(S456=#REF!,0,1)</f>
        <v>#REF!</v>
      </c>
      <c r="Y456" s="14">
        <v>1</v>
      </c>
      <c r="Z456" s="15"/>
      <c r="AA456" s="15"/>
      <c r="AB456" s="15"/>
      <c r="AC456" s="82"/>
      <c r="AD456" s="95"/>
    </row>
    <row r="457" spans="1:30" s="26" customFormat="1" ht="14.4" customHeight="1" x14ac:dyDescent="0.3">
      <c r="A457" s="10">
        <v>5722</v>
      </c>
      <c r="B457" s="11" t="s">
        <v>561</v>
      </c>
      <c r="C457" s="12" t="s">
        <v>579</v>
      </c>
      <c r="D457" s="13">
        <v>1326</v>
      </c>
      <c r="E457" s="13" t="s">
        <v>123</v>
      </c>
      <c r="F457" s="13" t="s">
        <v>1678</v>
      </c>
      <c r="G457" s="13" t="s">
        <v>1677</v>
      </c>
      <c r="H457" s="13"/>
      <c r="I457" s="14">
        <v>2</v>
      </c>
      <c r="J457" s="15">
        <v>0</v>
      </c>
      <c r="K457" s="15"/>
      <c r="L457" s="15">
        <v>0</v>
      </c>
      <c r="M457" s="16">
        <f t="shared" si="33"/>
        <v>2</v>
      </c>
      <c r="N457" s="55"/>
      <c r="O457" s="56"/>
      <c r="R457" s="55">
        <f>VLOOKUP(A457,'[16]Mail Stop Modified'!$A141:$K1893,10,FALSE)</f>
        <v>1</v>
      </c>
      <c r="S457" s="55">
        <f>VLOOKUP(A457,'[16]Mail Stop Modified'!$A141:$K1893,11,FALSE)</f>
        <v>0</v>
      </c>
      <c r="T457" s="17">
        <f t="shared" si="34"/>
        <v>1</v>
      </c>
      <c r="U457" t="e">
        <f>IF(S457=#REF!,0,1)</f>
        <v>#REF!</v>
      </c>
      <c r="Y457" s="14">
        <v>1</v>
      </c>
      <c r="Z457" s="15"/>
      <c r="AA457" s="15"/>
      <c r="AB457" s="15"/>
      <c r="AC457" s="82"/>
      <c r="AD457" s="95"/>
    </row>
    <row r="458" spans="1:30" s="26" customFormat="1" ht="14.4" customHeight="1" x14ac:dyDescent="0.3">
      <c r="A458" s="10">
        <v>5723</v>
      </c>
      <c r="B458" s="11" t="s">
        <v>562</v>
      </c>
      <c r="C458" s="12" t="s">
        <v>579</v>
      </c>
      <c r="D458" s="13">
        <v>2200</v>
      </c>
      <c r="E458" s="13" t="s">
        <v>123</v>
      </c>
      <c r="F458" s="13" t="s">
        <v>1676</v>
      </c>
      <c r="G458" s="13" t="s">
        <v>1683</v>
      </c>
      <c r="H458" s="13"/>
      <c r="I458" s="14">
        <v>2</v>
      </c>
      <c r="J458" s="15">
        <v>0</v>
      </c>
      <c r="K458" s="15"/>
      <c r="L458" s="15">
        <v>0</v>
      </c>
      <c r="M458" s="16">
        <f t="shared" si="33"/>
        <v>2</v>
      </c>
      <c r="N458" s="55"/>
      <c r="O458" s="56"/>
      <c r="R458" s="55">
        <f>VLOOKUP(A458,'[16]Mail Stop Modified'!$A143:$K1895,10,FALSE)</f>
        <v>1</v>
      </c>
      <c r="S458" s="55" t="str">
        <f>VLOOKUP(A458,'[16]Mail Stop Modified'!$A143:$K1895,11,FALSE)</f>
        <v/>
      </c>
      <c r="T458" s="17">
        <f t="shared" si="34"/>
        <v>1</v>
      </c>
      <c r="U458" t="e">
        <f>IF(S458=#REF!,0,1)</f>
        <v>#REF!</v>
      </c>
      <c r="Y458" s="14">
        <v>1</v>
      </c>
      <c r="Z458" s="15"/>
      <c r="AA458" s="15"/>
      <c r="AB458" s="15"/>
      <c r="AC458" s="82"/>
      <c r="AD458" s="95"/>
    </row>
    <row r="459" spans="1:30" s="26" customFormat="1" ht="14.4" customHeight="1" x14ac:dyDescent="0.3">
      <c r="A459" s="10">
        <v>5724</v>
      </c>
      <c r="B459" s="11" t="s">
        <v>277</v>
      </c>
      <c r="C459" s="12" t="s">
        <v>579</v>
      </c>
      <c r="D459" s="13">
        <v>1354</v>
      </c>
      <c r="E459" s="13" t="s">
        <v>123</v>
      </c>
      <c r="F459" s="13" t="s">
        <v>1676</v>
      </c>
      <c r="G459" s="13" t="s">
        <v>1683</v>
      </c>
      <c r="H459" s="13"/>
      <c r="I459" s="14">
        <v>2</v>
      </c>
      <c r="J459" s="15">
        <v>0</v>
      </c>
      <c r="K459" s="15">
        <v>0</v>
      </c>
      <c r="L459" s="15">
        <v>0</v>
      </c>
      <c r="M459" s="16">
        <f t="shared" si="33"/>
        <v>2</v>
      </c>
      <c r="N459" s="55"/>
      <c r="O459" s="56"/>
      <c r="R459" s="55">
        <f>VLOOKUP(A459,'[16]Mail Stop Modified'!$A145:$K1897,10,FALSE)</f>
        <v>1</v>
      </c>
      <c r="S459" s="55" t="str">
        <f>VLOOKUP(A459,'[16]Mail Stop Modified'!$A145:$K1897,11,FALSE)</f>
        <v/>
      </c>
      <c r="T459" s="17">
        <f t="shared" si="34"/>
        <v>1</v>
      </c>
      <c r="U459" t="e">
        <f>IF(S459=#REF!,0,1)</f>
        <v>#REF!</v>
      </c>
      <c r="Y459" s="14">
        <v>1</v>
      </c>
      <c r="Z459" s="15"/>
      <c r="AA459" s="15"/>
      <c r="AB459" s="15"/>
      <c r="AC459" s="82"/>
      <c r="AD459" s="95"/>
    </row>
    <row r="460" spans="1:30" s="26" customFormat="1" ht="14.4" customHeight="1" x14ac:dyDescent="0.3">
      <c r="A460" s="10">
        <v>5725</v>
      </c>
      <c r="B460" s="11" t="s">
        <v>784</v>
      </c>
      <c r="C460" s="12" t="s">
        <v>280</v>
      </c>
      <c r="D460" s="13" t="s">
        <v>785</v>
      </c>
      <c r="E460" s="13" t="s">
        <v>123</v>
      </c>
      <c r="F460" s="13" t="s">
        <v>1713</v>
      </c>
      <c r="G460" s="13" t="s">
        <v>1714</v>
      </c>
      <c r="H460" s="13"/>
      <c r="I460" s="14">
        <v>2</v>
      </c>
      <c r="J460" s="15"/>
      <c r="K460" s="15"/>
      <c r="L460" s="15"/>
      <c r="M460" s="16">
        <f t="shared" si="33"/>
        <v>2</v>
      </c>
      <c r="N460" s="55"/>
      <c r="O460" s="56"/>
      <c r="R460" s="55">
        <f>VLOOKUP(A460,'[16]Mail Stop Modified'!$A146:$K1898,10,FALSE)</f>
        <v>1</v>
      </c>
      <c r="S460" s="55">
        <f>VLOOKUP(A460,'[16]Mail Stop Modified'!$A146:$K1898,11,FALSE)</f>
        <v>0</v>
      </c>
      <c r="T460" s="17">
        <f t="shared" si="34"/>
        <v>1</v>
      </c>
      <c r="U460" t="e">
        <f>IF(S460=#REF!,0,1)</f>
        <v>#REF!</v>
      </c>
      <c r="Y460" s="14">
        <v>1</v>
      </c>
      <c r="Z460" s="15"/>
      <c r="AA460" s="15"/>
      <c r="AB460" s="15"/>
      <c r="AC460" s="82"/>
      <c r="AD460" s="95"/>
    </row>
    <row r="461" spans="1:30" s="26" customFormat="1" ht="14.4" customHeight="1" x14ac:dyDescent="0.3">
      <c r="A461" s="19">
        <v>5726</v>
      </c>
      <c r="B461" s="11" t="s">
        <v>1048</v>
      </c>
      <c r="C461" s="12" t="s">
        <v>49</v>
      </c>
      <c r="D461" s="13">
        <v>227</v>
      </c>
      <c r="E461" s="13" t="s">
        <v>0</v>
      </c>
      <c r="F461" s="13" t="s">
        <v>1692</v>
      </c>
      <c r="G461" s="13" t="s">
        <v>1693</v>
      </c>
      <c r="H461" s="13"/>
      <c r="I461" s="14">
        <v>0</v>
      </c>
      <c r="J461" s="15">
        <v>0</v>
      </c>
      <c r="K461" s="15">
        <v>2</v>
      </c>
      <c r="L461" s="15">
        <v>0</v>
      </c>
      <c r="M461" s="16">
        <f t="shared" si="33"/>
        <v>2</v>
      </c>
      <c r="N461" s="55"/>
      <c r="O461" s="56"/>
      <c r="R461" s="55">
        <f>VLOOKUP(A461,'[16]Mail Stop Modified'!$A147:$K1899,10,FALSE)</f>
        <v>2</v>
      </c>
      <c r="S461" s="55" t="str">
        <f>VLOOKUP(A461,'[16]Mail Stop Modified'!$A147:$K1899,11,FALSE)</f>
        <v/>
      </c>
      <c r="T461" s="17">
        <f t="shared" si="34"/>
        <v>0</v>
      </c>
      <c r="U461" t="e">
        <f>IF(S461=#REF!,0,1)</f>
        <v>#REF!</v>
      </c>
      <c r="Y461" s="14">
        <v>1</v>
      </c>
      <c r="Z461" s="15"/>
      <c r="AA461" s="15"/>
      <c r="AB461" s="15"/>
      <c r="AC461" s="82"/>
      <c r="AD461" s="95"/>
    </row>
    <row r="462" spans="1:30" s="26" customFormat="1" ht="24" customHeight="1" x14ac:dyDescent="0.3">
      <c r="A462" s="10">
        <v>5727</v>
      </c>
      <c r="B462" s="11" t="s">
        <v>1049</v>
      </c>
      <c r="C462" s="12" t="s">
        <v>49</v>
      </c>
      <c r="D462" s="13" t="s">
        <v>50</v>
      </c>
      <c r="E462" s="13" t="s">
        <v>1</v>
      </c>
      <c r="F462" s="13" t="s">
        <v>1684</v>
      </c>
      <c r="G462" s="13" t="s">
        <v>1685</v>
      </c>
      <c r="H462" s="13"/>
      <c r="I462" s="14">
        <v>0</v>
      </c>
      <c r="J462" s="15">
        <v>0</v>
      </c>
      <c r="K462" s="15">
        <v>0</v>
      </c>
      <c r="L462" s="15">
        <v>2</v>
      </c>
      <c r="M462" s="16">
        <f t="shared" si="33"/>
        <v>2</v>
      </c>
      <c r="N462" s="55"/>
      <c r="O462" s="56"/>
      <c r="R462" s="55">
        <f>VLOOKUP(A462,'[16]Mail Stop Modified'!$A150:$K1902,10,FALSE)</f>
        <v>2</v>
      </c>
      <c r="S462" s="55">
        <f>VLOOKUP(A462,'[16]Mail Stop Modified'!$A150:$K1902,11,FALSE)</f>
        <v>0</v>
      </c>
      <c r="T462" s="17">
        <f t="shared" si="34"/>
        <v>0</v>
      </c>
      <c r="U462" t="e">
        <f>IF(S462=#REF!,0,1)</f>
        <v>#REF!</v>
      </c>
      <c r="Y462" s="14"/>
      <c r="Z462" s="15">
        <v>2</v>
      </c>
      <c r="AA462" s="15"/>
      <c r="AB462" s="15"/>
      <c r="AC462" s="82"/>
      <c r="AD462" s="95"/>
    </row>
    <row r="463" spans="1:30" s="26" customFormat="1" ht="14.4" customHeight="1" x14ac:dyDescent="0.3">
      <c r="A463" s="19">
        <v>5728</v>
      </c>
      <c r="B463" s="11" t="s">
        <v>1050</v>
      </c>
      <c r="C463" s="12" t="s">
        <v>280</v>
      </c>
      <c r="D463" s="13">
        <v>224</v>
      </c>
      <c r="E463" s="13" t="s">
        <v>0</v>
      </c>
      <c r="F463" s="13" t="s">
        <v>1710</v>
      </c>
      <c r="G463" s="13" t="s">
        <v>1711</v>
      </c>
      <c r="H463" s="13"/>
      <c r="I463" s="14">
        <v>0</v>
      </c>
      <c r="J463" s="15">
        <v>0</v>
      </c>
      <c r="K463" s="15">
        <v>2</v>
      </c>
      <c r="L463" s="15">
        <v>0</v>
      </c>
      <c r="M463" s="16">
        <f t="shared" si="33"/>
        <v>2</v>
      </c>
      <c r="N463" s="55"/>
      <c r="O463" s="56"/>
      <c r="R463" s="55"/>
      <c r="S463" s="55"/>
      <c r="T463" s="17"/>
      <c r="U463"/>
      <c r="Y463" s="14"/>
      <c r="Z463" s="15"/>
      <c r="AA463" s="15"/>
      <c r="AB463" s="15"/>
      <c r="AC463" s="82"/>
      <c r="AD463" s="95"/>
    </row>
    <row r="464" spans="1:30" s="26" customFormat="1" ht="14.4" customHeight="1" x14ac:dyDescent="0.3">
      <c r="A464" s="19">
        <v>5729</v>
      </c>
      <c r="B464" s="11" t="s">
        <v>518</v>
      </c>
      <c r="C464" s="12" t="s">
        <v>280</v>
      </c>
      <c r="D464" s="13">
        <v>210</v>
      </c>
      <c r="E464" s="13" t="s">
        <v>0</v>
      </c>
      <c r="F464" s="13" t="s">
        <v>1715</v>
      </c>
      <c r="G464" s="13" t="s">
        <v>1716</v>
      </c>
      <c r="H464" s="13"/>
      <c r="I464" s="14">
        <v>0</v>
      </c>
      <c r="J464" s="15">
        <v>0</v>
      </c>
      <c r="K464" s="15">
        <v>2</v>
      </c>
      <c r="L464" s="15">
        <v>0</v>
      </c>
      <c r="M464" s="16">
        <f t="shared" si="33"/>
        <v>2</v>
      </c>
      <c r="N464" s="55"/>
      <c r="O464" s="56"/>
      <c r="R464" s="55"/>
      <c r="S464" s="55"/>
      <c r="T464" s="17"/>
      <c r="U464"/>
      <c r="Y464" s="14"/>
      <c r="Z464" s="15"/>
      <c r="AA464" s="15"/>
      <c r="AB464" s="15"/>
      <c r="AC464" s="82"/>
      <c r="AD464" s="95"/>
    </row>
    <row r="465" spans="1:30" s="26" customFormat="1" ht="14.4" customHeight="1" x14ac:dyDescent="0.3">
      <c r="A465" s="10">
        <v>5730</v>
      </c>
      <c r="B465" s="11" t="s">
        <v>278</v>
      </c>
      <c r="C465" s="12" t="s">
        <v>806</v>
      </c>
      <c r="D465" s="13" t="s">
        <v>925</v>
      </c>
      <c r="E465" s="13" t="s">
        <v>123</v>
      </c>
      <c r="F465" s="13" t="s">
        <v>1783</v>
      </c>
      <c r="G465" s="13" t="s">
        <v>1784</v>
      </c>
      <c r="H465" s="13"/>
      <c r="I465" s="14">
        <v>1</v>
      </c>
      <c r="J465" s="15">
        <v>0</v>
      </c>
      <c r="K465" s="15">
        <v>0</v>
      </c>
      <c r="L465" s="15">
        <v>0</v>
      </c>
      <c r="M465" s="16">
        <f t="shared" si="33"/>
        <v>1</v>
      </c>
      <c r="N465" s="55"/>
      <c r="O465" s="56"/>
      <c r="R465" s="55"/>
      <c r="S465" s="55"/>
      <c r="T465" s="17"/>
      <c r="U465"/>
      <c r="Y465" s="14"/>
      <c r="Z465" s="15"/>
      <c r="AA465" s="15"/>
      <c r="AB465" s="15"/>
      <c r="AC465" s="82"/>
      <c r="AD465" s="95"/>
    </row>
    <row r="466" spans="1:30" s="26" customFormat="1" ht="14.4" customHeight="1" x14ac:dyDescent="0.3">
      <c r="A466" s="10">
        <v>5731</v>
      </c>
      <c r="B466" s="11" t="s">
        <v>279</v>
      </c>
      <c r="C466" s="12" t="s">
        <v>280</v>
      </c>
      <c r="D466" s="13">
        <v>305</v>
      </c>
      <c r="E466" s="13" t="s">
        <v>123</v>
      </c>
      <c r="F466" s="13" t="s">
        <v>1710</v>
      </c>
      <c r="G466" s="13" t="s">
        <v>1711</v>
      </c>
      <c r="H466" s="13"/>
      <c r="I466" s="14">
        <v>2</v>
      </c>
      <c r="J466" s="15">
        <v>0</v>
      </c>
      <c r="K466" s="15">
        <v>0</v>
      </c>
      <c r="L466" s="15">
        <v>0</v>
      </c>
      <c r="M466" s="16">
        <f t="shared" si="33"/>
        <v>2</v>
      </c>
      <c r="N466" s="55"/>
      <c r="O466" s="56"/>
      <c r="R466" s="55">
        <f>VLOOKUP(A466,'[16]Mail Stop Modified'!$A151:$K1903,10,FALSE)</f>
        <v>1</v>
      </c>
      <c r="S466" s="55" t="str">
        <f>VLOOKUP(A466,'[16]Mail Stop Modified'!$A151:$K1903,11,FALSE)</f>
        <v/>
      </c>
      <c r="T466" s="17">
        <f t="shared" si="34"/>
        <v>1</v>
      </c>
      <c r="U466" t="e">
        <f>IF(S466=#REF!,0,1)</f>
        <v>#REF!</v>
      </c>
      <c r="Y466" s="14"/>
      <c r="Z466" s="15"/>
      <c r="AA466" s="15">
        <v>2</v>
      </c>
      <c r="AB466" s="15"/>
      <c r="AC466" s="82" t="s">
        <v>14</v>
      </c>
      <c r="AD466" s="95"/>
    </row>
    <row r="467" spans="1:30" s="26" customFormat="1" ht="14.4" customHeight="1" x14ac:dyDescent="0.3">
      <c r="A467" s="10">
        <v>5733</v>
      </c>
      <c r="B467" s="11" t="s">
        <v>926</v>
      </c>
      <c r="C467" s="12" t="s">
        <v>281</v>
      </c>
      <c r="D467" s="13">
        <v>140</v>
      </c>
      <c r="E467" s="13" t="s">
        <v>0</v>
      </c>
      <c r="F467" s="13" t="s">
        <v>1734</v>
      </c>
      <c r="G467" s="13" t="s">
        <v>1735</v>
      </c>
      <c r="H467" s="13"/>
      <c r="I467" s="14"/>
      <c r="J467" s="15"/>
      <c r="K467" s="15">
        <v>2</v>
      </c>
      <c r="L467" s="15"/>
      <c r="M467" s="16">
        <f t="shared" si="33"/>
        <v>2</v>
      </c>
      <c r="N467" s="55"/>
      <c r="O467" s="56"/>
      <c r="R467" s="55" t="e">
        <f>VLOOKUP(A467,'[16]Mail Stop Modified'!$A153:$K1905,10,FALSE)</f>
        <v>#N/A</v>
      </c>
      <c r="S467" s="55" t="e">
        <f>VLOOKUP(A467,'[16]Mail Stop Modified'!$A153:$K1905,11,FALSE)</f>
        <v>#N/A</v>
      </c>
      <c r="T467" s="17" t="e">
        <f t="shared" si="34"/>
        <v>#N/A</v>
      </c>
      <c r="U467" t="e">
        <f>IF(S467=#REF!,0,1)</f>
        <v>#N/A</v>
      </c>
      <c r="Y467" s="14"/>
      <c r="Z467" s="15">
        <v>2</v>
      </c>
      <c r="AA467" s="15"/>
      <c r="AB467" s="15"/>
      <c r="AC467" s="82"/>
      <c r="AD467" s="95"/>
    </row>
    <row r="468" spans="1:30" s="26" customFormat="1" ht="14.4" customHeight="1" x14ac:dyDescent="0.3">
      <c r="A468" s="10">
        <v>5734</v>
      </c>
      <c r="B468" s="11" t="s">
        <v>927</v>
      </c>
      <c r="C468" s="12" t="s">
        <v>275</v>
      </c>
      <c r="D468" s="13" t="s">
        <v>928</v>
      </c>
      <c r="E468" s="13" t="s">
        <v>123</v>
      </c>
      <c r="F468" s="13" t="s">
        <v>1730</v>
      </c>
      <c r="G468" s="13" t="s">
        <v>1731</v>
      </c>
      <c r="H468" s="13"/>
      <c r="I468" s="14">
        <v>2</v>
      </c>
      <c r="J468" s="15">
        <v>0</v>
      </c>
      <c r="K468" s="15">
        <v>0</v>
      </c>
      <c r="L468" s="15">
        <v>0</v>
      </c>
      <c r="M468" s="16">
        <f t="shared" si="33"/>
        <v>2</v>
      </c>
      <c r="N468" s="55"/>
      <c r="O468" s="56"/>
      <c r="R468" s="55">
        <f>VLOOKUP(A468,'[16]Mail Stop Modified'!$A738:$K1906,10,FALSE)</f>
        <v>2</v>
      </c>
      <c r="S468" s="55" t="str">
        <f>VLOOKUP(A468,'[16]Mail Stop Modified'!$A738:$K1906,11,FALSE)</f>
        <v/>
      </c>
      <c r="T468" s="17">
        <f t="shared" si="34"/>
        <v>0</v>
      </c>
      <c r="U468" t="e">
        <f>IF(S468=#REF!,0,1)</f>
        <v>#REF!</v>
      </c>
      <c r="Y468" s="14"/>
      <c r="Z468" s="15">
        <v>2</v>
      </c>
      <c r="AA468" s="15"/>
      <c r="AB468" s="15"/>
      <c r="AC468" s="82"/>
      <c r="AD468" s="95"/>
    </row>
    <row r="469" spans="1:30" s="26" customFormat="1" ht="14.4" customHeight="1" x14ac:dyDescent="0.3">
      <c r="A469" s="10">
        <v>5737</v>
      </c>
      <c r="B469" s="11" t="s">
        <v>808</v>
      </c>
      <c r="C469" s="12" t="s">
        <v>275</v>
      </c>
      <c r="D469" s="13" t="s">
        <v>809</v>
      </c>
      <c r="E469" s="13" t="s">
        <v>123</v>
      </c>
      <c r="F469" s="13" t="s">
        <v>1730</v>
      </c>
      <c r="G469" s="13" t="s">
        <v>1731</v>
      </c>
      <c r="H469" s="13"/>
      <c r="I469" s="14">
        <v>2</v>
      </c>
      <c r="J469" s="15"/>
      <c r="K469" s="15"/>
      <c r="L469" s="15"/>
      <c r="M469" s="16">
        <f t="shared" si="33"/>
        <v>2</v>
      </c>
      <c r="N469" s="55"/>
      <c r="O469" s="56"/>
      <c r="R469" s="55" t="e">
        <f>VLOOKUP(A469,'[16]Mail Stop Modified'!$A739:$K1907,10,FALSE)</f>
        <v>#N/A</v>
      </c>
      <c r="S469" s="55" t="e">
        <f>VLOOKUP(A469,'[16]Mail Stop Modified'!$A739:$K1907,11,FALSE)</f>
        <v>#N/A</v>
      </c>
      <c r="T469" s="17" t="e">
        <f t="shared" si="34"/>
        <v>#N/A</v>
      </c>
      <c r="U469" t="e">
        <f>IF(S469=#REF!,0,1)</f>
        <v>#N/A</v>
      </c>
      <c r="Y469" s="14">
        <v>1</v>
      </c>
      <c r="Z469" s="15"/>
      <c r="AA469" s="15"/>
      <c r="AB469" s="15"/>
      <c r="AC469" s="82"/>
      <c r="AD469" s="95"/>
    </row>
    <row r="470" spans="1:30" s="26" customFormat="1" ht="14.4" customHeight="1" x14ac:dyDescent="0.3">
      <c r="A470" s="10">
        <v>5738</v>
      </c>
      <c r="B470" s="27" t="s">
        <v>282</v>
      </c>
      <c r="C470" s="11" t="s">
        <v>34</v>
      </c>
      <c r="D470" s="13">
        <v>100</v>
      </c>
      <c r="E470" s="13" t="s">
        <v>1</v>
      </c>
      <c r="F470" s="13" t="s">
        <v>1721</v>
      </c>
      <c r="G470" s="13" t="s">
        <v>1720</v>
      </c>
      <c r="H470" s="13"/>
      <c r="I470" s="14">
        <v>0</v>
      </c>
      <c r="J470" s="15">
        <v>0</v>
      </c>
      <c r="K470" s="15">
        <v>0</v>
      </c>
      <c r="L470" s="15">
        <v>2</v>
      </c>
      <c r="M470" s="16">
        <f t="shared" si="33"/>
        <v>2</v>
      </c>
      <c r="N470" s="55"/>
      <c r="O470" s="56"/>
      <c r="R470" s="55" t="e">
        <f>VLOOKUP(A470,'[16]Mail Stop Modified'!$A740:$K1908,10,FALSE)</f>
        <v>#N/A</v>
      </c>
      <c r="S470" s="55" t="e">
        <f>VLOOKUP(A470,'[16]Mail Stop Modified'!$A740:$K1908,11,FALSE)</f>
        <v>#N/A</v>
      </c>
      <c r="T470" s="17" t="e">
        <f t="shared" si="34"/>
        <v>#N/A</v>
      </c>
      <c r="U470" t="e">
        <f>IF(S470=#REF!,0,1)</f>
        <v>#N/A</v>
      </c>
      <c r="Y470" s="14">
        <v>1</v>
      </c>
      <c r="Z470" s="15"/>
      <c r="AA470" s="15"/>
      <c r="AB470" s="15"/>
      <c r="AC470" s="82"/>
      <c r="AD470" s="95"/>
    </row>
    <row r="471" spans="1:30" s="26" customFormat="1" ht="14.4" customHeight="1" x14ac:dyDescent="0.3">
      <c r="A471" s="10">
        <v>5739</v>
      </c>
      <c r="B471" s="11" t="s">
        <v>283</v>
      </c>
      <c r="C471" s="12" t="s">
        <v>583</v>
      </c>
      <c r="D471" s="13">
        <v>209</v>
      </c>
      <c r="E471" s="13" t="s">
        <v>123</v>
      </c>
      <c r="F471" s="13" t="s">
        <v>1732</v>
      </c>
      <c r="G471" s="13" t="s">
        <v>1733</v>
      </c>
      <c r="H471" s="13"/>
      <c r="I471" s="14">
        <v>2</v>
      </c>
      <c r="J471" s="15">
        <v>0</v>
      </c>
      <c r="K471" s="15">
        <v>0</v>
      </c>
      <c r="L471" s="15">
        <v>0</v>
      </c>
      <c r="M471" s="16">
        <f t="shared" si="33"/>
        <v>2</v>
      </c>
      <c r="N471" s="55"/>
      <c r="O471" s="56"/>
      <c r="R471" s="55"/>
      <c r="S471" s="55"/>
      <c r="T471" s="17"/>
      <c r="U471"/>
      <c r="Y471" s="14"/>
      <c r="Z471" s="15">
        <v>2</v>
      </c>
      <c r="AA471" s="15"/>
      <c r="AB471" s="15"/>
      <c r="AC471" s="82"/>
      <c r="AD471" s="95"/>
    </row>
    <row r="472" spans="1:30" s="26" customFormat="1" ht="14.4" customHeight="1" x14ac:dyDescent="0.3">
      <c r="A472" s="10">
        <v>5745</v>
      </c>
      <c r="B472" s="28" t="s">
        <v>563</v>
      </c>
      <c r="C472" s="12" t="s">
        <v>207</v>
      </c>
      <c r="D472" s="13" t="s">
        <v>929</v>
      </c>
      <c r="E472" s="13" t="s">
        <v>123</v>
      </c>
      <c r="F472" s="12" t="s">
        <v>1162</v>
      </c>
      <c r="G472" s="12" t="s">
        <v>1163</v>
      </c>
      <c r="H472" s="13"/>
      <c r="I472" s="14">
        <v>1</v>
      </c>
      <c r="J472" s="15"/>
      <c r="K472" s="15"/>
      <c r="L472" s="15"/>
      <c r="M472" s="16">
        <f t="shared" si="33"/>
        <v>1</v>
      </c>
      <c r="N472" s="55"/>
      <c r="O472" s="56"/>
      <c r="R472" s="55">
        <f>VLOOKUP(A472,'[16]Mail Stop Modified'!$A160:$K1912,10,FALSE)</f>
        <v>1</v>
      </c>
      <c r="S472" s="55">
        <f>VLOOKUP(A472,'[16]Mail Stop Modified'!$A160:$K1912,11,FALSE)</f>
        <v>0</v>
      </c>
      <c r="T472" s="17">
        <f>M472-R472</f>
        <v>0</v>
      </c>
      <c r="U472" t="e">
        <f>IF(S472=#REF!,0,1)</f>
        <v>#REF!</v>
      </c>
      <c r="Y472" s="14">
        <v>1</v>
      </c>
      <c r="Z472" s="15"/>
      <c r="AA472" s="15"/>
      <c r="AB472" s="15"/>
      <c r="AC472" s="82"/>
      <c r="AD472" s="95"/>
    </row>
    <row r="473" spans="1:30" s="26" customFormat="1" ht="14.4" customHeight="1" x14ac:dyDescent="0.3">
      <c r="A473" s="10">
        <v>5746</v>
      </c>
      <c r="B473" s="11" t="s">
        <v>51</v>
      </c>
      <c r="C473" s="12" t="s">
        <v>49</v>
      </c>
      <c r="D473" s="13" t="s">
        <v>52</v>
      </c>
      <c r="E473" s="13" t="s">
        <v>1</v>
      </c>
      <c r="F473" s="13" t="s">
        <v>1692</v>
      </c>
      <c r="G473" s="13" t="s">
        <v>1693</v>
      </c>
      <c r="H473" s="13"/>
      <c r="I473" s="14">
        <v>0</v>
      </c>
      <c r="J473" s="15">
        <v>0</v>
      </c>
      <c r="K473" s="15">
        <v>0</v>
      </c>
      <c r="L473" s="15">
        <v>2</v>
      </c>
      <c r="M473" s="16">
        <f t="shared" si="33"/>
        <v>2</v>
      </c>
      <c r="N473" s="55"/>
      <c r="O473" s="56"/>
      <c r="R473" s="55"/>
      <c r="S473" s="55"/>
      <c r="T473" s="17"/>
      <c r="U473"/>
      <c r="Y473" s="14">
        <v>1</v>
      </c>
      <c r="Z473" s="15"/>
      <c r="AA473" s="15"/>
      <c r="AB473" s="15"/>
      <c r="AC473" s="82"/>
      <c r="AD473" s="95"/>
    </row>
    <row r="474" spans="1:30" s="26" customFormat="1" ht="14.4" customHeight="1" x14ac:dyDescent="0.3">
      <c r="A474" s="10">
        <v>5747</v>
      </c>
      <c r="B474" s="11" t="s">
        <v>810</v>
      </c>
      <c r="C474" s="12" t="s">
        <v>2007</v>
      </c>
      <c r="D474" s="12">
        <v>10</v>
      </c>
      <c r="E474" s="13" t="s">
        <v>0</v>
      </c>
      <c r="F474" s="13" t="s">
        <v>1743</v>
      </c>
      <c r="G474" s="13" t="s">
        <v>1744</v>
      </c>
      <c r="H474" s="13"/>
      <c r="I474" s="14">
        <v>0</v>
      </c>
      <c r="J474" s="15">
        <v>0</v>
      </c>
      <c r="K474" s="15">
        <v>2</v>
      </c>
      <c r="L474" s="15">
        <v>0</v>
      </c>
      <c r="M474" s="16">
        <f t="shared" si="33"/>
        <v>2</v>
      </c>
      <c r="N474" s="55"/>
      <c r="O474" s="56"/>
      <c r="R474" s="55">
        <f>VLOOKUP(A474,'[16]Mail Stop Modified'!$A163:$K1915,10,FALSE)</f>
        <v>2</v>
      </c>
      <c r="S474" s="55" t="str">
        <f>VLOOKUP(A474,'[16]Mail Stop Modified'!$A163:$K1915,11,FALSE)</f>
        <v/>
      </c>
      <c r="T474" s="17">
        <f t="shared" ref="T474:T480" si="35">M474-R474</f>
        <v>0</v>
      </c>
      <c r="U474" t="e">
        <f>IF(S474=#REF!,0,1)</f>
        <v>#REF!</v>
      </c>
      <c r="Y474" s="14"/>
      <c r="Z474" s="15"/>
      <c r="AA474" s="15">
        <v>1</v>
      </c>
      <c r="AB474" s="15"/>
      <c r="AC474" s="82" t="s">
        <v>14</v>
      </c>
      <c r="AD474" s="95"/>
    </row>
    <row r="475" spans="1:30" s="26" customFormat="1" ht="14.4" customHeight="1" x14ac:dyDescent="0.3">
      <c r="A475" s="10">
        <v>5748</v>
      </c>
      <c r="B475" s="28" t="s">
        <v>682</v>
      </c>
      <c r="C475" s="12" t="s">
        <v>275</v>
      </c>
      <c r="D475" s="13" t="s">
        <v>930</v>
      </c>
      <c r="E475" s="13" t="s">
        <v>123</v>
      </c>
      <c r="F475" s="13" t="s">
        <v>1730</v>
      </c>
      <c r="G475" s="13" t="s">
        <v>1731</v>
      </c>
      <c r="H475" s="13"/>
      <c r="I475" s="14">
        <v>2</v>
      </c>
      <c r="J475" s="15"/>
      <c r="K475" s="15"/>
      <c r="L475" s="15"/>
      <c r="M475" s="16">
        <f t="shared" si="33"/>
        <v>2</v>
      </c>
      <c r="N475" s="55"/>
      <c r="O475" s="56"/>
      <c r="R475" s="55">
        <f>VLOOKUP(A475,'[16]Mail Stop Modified'!$A164:$K1916,10,FALSE)</f>
        <v>1</v>
      </c>
      <c r="S475" s="55">
        <f>VLOOKUP(A475,'[16]Mail Stop Modified'!$A164:$K1916,11,FALSE)</f>
        <v>0</v>
      </c>
      <c r="T475" s="17">
        <f t="shared" si="35"/>
        <v>1</v>
      </c>
      <c r="U475" t="e">
        <f>IF(S475=#REF!,0,1)</f>
        <v>#REF!</v>
      </c>
      <c r="Y475" s="14">
        <v>1</v>
      </c>
      <c r="Z475" s="15"/>
      <c r="AA475" s="15"/>
      <c r="AB475" s="15"/>
      <c r="AC475" s="82"/>
      <c r="AD475" s="95"/>
    </row>
    <row r="476" spans="1:30" s="26" customFormat="1" ht="14.4" customHeight="1" x14ac:dyDescent="0.3">
      <c r="A476" s="10">
        <v>5749</v>
      </c>
      <c r="B476" s="12" t="s">
        <v>225</v>
      </c>
      <c r="C476" s="12" t="s">
        <v>2007</v>
      </c>
      <c r="D476" s="12" t="s">
        <v>811</v>
      </c>
      <c r="E476" s="13" t="s">
        <v>0</v>
      </c>
      <c r="F476" s="13" t="s">
        <v>1743</v>
      </c>
      <c r="G476" s="13" t="s">
        <v>1744</v>
      </c>
      <c r="H476" s="13"/>
      <c r="I476" s="14">
        <v>0</v>
      </c>
      <c r="J476" s="15">
        <v>0</v>
      </c>
      <c r="K476" s="15">
        <v>2</v>
      </c>
      <c r="L476" s="15">
        <v>0</v>
      </c>
      <c r="M476" s="16">
        <f t="shared" si="33"/>
        <v>2</v>
      </c>
      <c r="N476" s="55"/>
      <c r="O476" s="56"/>
      <c r="R476" s="55">
        <f>VLOOKUP(A476,'[16]Mail Stop Modified'!$A752:$K1920,10,FALSE)</f>
        <v>2</v>
      </c>
      <c r="S476" s="55" t="str">
        <f>VLOOKUP(A476,'[16]Mail Stop Modified'!$A752:$K1920,11,FALSE)</f>
        <v/>
      </c>
      <c r="T476" s="17">
        <f t="shared" si="35"/>
        <v>0</v>
      </c>
      <c r="U476" t="e">
        <f>IF(S476=#REF!,0,1)</f>
        <v>#REF!</v>
      </c>
      <c r="Y476" s="14">
        <v>1</v>
      </c>
      <c r="Z476" s="15"/>
      <c r="AA476" s="15"/>
      <c r="AB476" s="15"/>
      <c r="AC476" s="82"/>
      <c r="AD476" s="95"/>
    </row>
    <row r="477" spans="1:30" s="26" customFormat="1" ht="14.4" customHeight="1" x14ac:dyDescent="0.3">
      <c r="A477" s="10">
        <v>5750</v>
      </c>
      <c r="B477" s="12" t="s">
        <v>1052</v>
      </c>
      <c r="C477" s="12" t="s">
        <v>754</v>
      </c>
      <c r="D477" s="12" t="s">
        <v>1053</v>
      </c>
      <c r="E477" s="13" t="s">
        <v>123</v>
      </c>
      <c r="F477" s="13" t="s">
        <v>1196</v>
      </c>
      <c r="G477" s="13" t="s">
        <v>1197</v>
      </c>
      <c r="H477" s="13"/>
      <c r="I477" s="14">
        <v>2</v>
      </c>
      <c r="J477" s="15"/>
      <c r="K477" s="15"/>
      <c r="L477" s="15"/>
      <c r="M477" s="16">
        <f t="shared" si="33"/>
        <v>2</v>
      </c>
      <c r="N477" s="55"/>
      <c r="O477" s="56"/>
      <c r="R477" s="55" t="e">
        <f>VLOOKUP(A477,'[16]Mail Stop Modified'!$A170:$K1922,10,FALSE)</f>
        <v>#N/A</v>
      </c>
      <c r="S477" s="55" t="e">
        <f>VLOOKUP(A477,'[16]Mail Stop Modified'!$A170:$K1922,11,FALSE)</f>
        <v>#N/A</v>
      </c>
      <c r="T477" s="17" t="e">
        <f t="shared" si="35"/>
        <v>#N/A</v>
      </c>
      <c r="U477" t="e">
        <f>IF(S477=#REF!,0,1)</f>
        <v>#N/A</v>
      </c>
      <c r="Y477" s="14"/>
      <c r="Z477" s="15"/>
      <c r="AA477" s="15">
        <v>2</v>
      </c>
      <c r="AB477" s="15"/>
      <c r="AC477" s="82" t="s">
        <v>14</v>
      </c>
      <c r="AD477" s="95"/>
    </row>
    <row r="478" spans="1:30" s="26" customFormat="1" ht="14.4" customHeight="1" x14ac:dyDescent="0.3">
      <c r="A478" s="10">
        <v>5751</v>
      </c>
      <c r="B478" s="12" t="s">
        <v>286</v>
      </c>
      <c r="C478" s="12" t="s">
        <v>683</v>
      </c>
      <c r="D478" s="12" t="s">
        <v>287</v>
      </c>
      <c r="E478" s="13" t="s">
        <v>123</v>
      </c>
      <c r="F478" s="13" t="s">
        <v>1179</v>
      </c>
      <c r="G478" s="13" t="s">
        <v>1180</v>
      </c>
      <c r="H478" s="13"/>
      <c r="I478" s="14">
        <v>2</v>
      </c>
      <c r="J478" s="15">
        <v>0</v>
      </c>
      <c r="K478" s="15">
        <v>0</v>
      </c>
      <c r="L478" s="15">
        <v>0</v>
      </c>
      <c r="M478" s="16">
        <f t="shared" si="33"/>
        <v>2</v>
      </c>
      <c r="N478" s="55"/>
      <c r="O478" s="56"/>
      <c r="R478" s="55">
        <f>VLOOKUP(A478,'[16]Mail Stop Modified'!$A172:$K1924,10,FALSE)</f>
        <v>1</v>
      </c>
      <c r="S478" s="55">
        <f>VLOOKUP(A478,'[16]Mail Stop Modified'!$A172:$K1924,11,FALSE)</f>
        <v>0</v>
      </c>
      <c r="T478" s="17">
        <f t="shared" si="35"/>
        <v>1</v>
      </c>
      <c r="U478" t="e">
        <f>IF(S478=#REF!,0,1)</f>
        <v>#REF!</v>
      </c>
      <c r="Y478" s="14"/>
      <c r="Z478" s="15">
        <v>1</v>
      </c>
      <c r="AA478" s="15"/>
      <c r="AB478" s="15"/>
      <c r="AC478" s="82"/>
      <c r="AD478" s="95"/>
    </row>
    <row r="479" spans="1:30" s="26" customFormat="1" ht="14.4" customHeight="1" x14ac:dyDescent="0.3">
      <c r="A479" s="10">
        <v>5752</v>
      </c>
      <c r="B479" s="27" t="s">
        <v>1051</v>
      </c>
      <c r="C479" s="11" t="s">
        <v>34</v>
      </c>
      <c r="D479" s="12">
        <v>100</v>
      </c>
      <c r="E479" s="13" t="s">
        <v>123</v>
      </c>
      <c r="F479" s="13" t="s">
        <v>1721</v>
      </c>
      <c r="G479" s="13" t="s">
        <v>1720</v>
      </c>
      <c r="H479" s="13"/>
      <c r="I479" s="14">
        <v>2</v>
      </c>
      <c r="J479" s="15">
        <v>0</v>
      </c>
      <c r="K479" s="15">
        <v>0</v>
      </c>
      <c r="L479" s="15">
        <v>0</v>
      </c>
      <c r="M479" s="16">
        <f t="shared" si="33"/>
        <v>2</v>
      </c>
      <c r="N479" s="55"/>
      <c r="O479" s="56"/>
      <c r="R479" s="55">
        <f>VLOOKUP(A479,'[16]Mail Stop Modified'!$A173:$K1925,10,FALSE)</f>
        <v>1</v>
      </c>
      <c r="S479" s="55" t="str">
        <f>VLOOKUP(A479,'[16]Mail Stop Modified'!$A173:$K1925,11,FALSE)</f>
        <v/>
      </c>
      <c r="T479" s="17">
        <f t="shared" si="35"/>
        <v>1</v>
      </c>
      <c r="U479" t="e">
        <f>IF(S479=#REF!,0,1)</f>
        <v>#REF!</v>
      </c>
      <c r="Y479" s="14">
        <v>1</v>
      </c>
      <c r="Z479" s="15"/>
      <c r="AA479" s="15"/>
      <c r="AB479" s="15"/>
      <c r="AC479" s="82"/>
      <c r="AD479" s="95"/>
    </row>
    <row r="480" spans="1:30" s="29" customFormat="1" ht="14.4" customHeight="1" x14ac:dyDescent="0.3">
      <c r="A480" s="10">
        <v>5753</v>
      </c>
      <c r="B480" s="27" t="s">
        <v>288</v>
      </c>
      <c r="C480" s="12" t="s">
        <v>683</v>
      </c>
      <c r="D480" s="12" t="s">
        <v>888</v>
      </c>
      <c r="E480" s="13" t="s">
        <v>123</v>
      </c>
      <c r="F480" s="13" t="s">
        <v>1193</v>
      </c>
      <c r="G480" s="13" t="s">
        <v>1194</v>
      </c>
      <c r="H480" s="13"/>
      <c r="I480" s="14">
        <v>1</v>
      </c>
      <c r="J480" s="15">
        <v>0</v>
      </c>
      <c r="K480" s="15">
        <v>0</v>
      </c>
      <c r="L480" s="15">
        <v>0</v>
      </c>
      <c r="M480" s="16">
        <f t="shared" si="33"/>
        <v>1</v>
      </c>
      <c r="N480" s="55"/>
      <c r="O480" s="60"/>
      <c r="R480" s="55">
        <f>VLOOKUP(A480,'[16]Mail Stop Modified'!$A175:$K1927,10,FALSE)</f>
        <v>1</v>
      </c>
      <c r="S480" s="55" t="str">
        <f>VLOOKUP(A480,'[16]Mail Stop Modified'!$A175:$K1927,11,FALSE)</f>
        <v/>
      </c>
      <c r="T480" s="17">
        <f t="shared" si="35"/>
        <v>0</v>
      </c>
      <c r="U480" t="e">
        <f>IF(S480=#REF!,0,1)</f>
        <v>#REF!</v>
      </c>
      <c r="Y480" s="14">
        <v>1</v>
      </c>
      <c r="Z480" s="15"/>
      <c r="AA480" s="15"/>
      <c r="AB480" s="15"/>
      <c r="AC480" s="84"/>
      <c r="AD480" s="97"/>
    </row>
    <row r="481" spans="1:30" s="29" customFormat="1" ht="14.4" customHeight="1" x14ac:dyDescent="0.3">
      <c r="A481" s="10">
        <v>5754</v>
      </c>
      <c r="B481" s="27" t="s">
        <v>289</v>
      </c>
      <c r="C481" s="12" t="s">
        <v>584</v>
      </c>
      <c r="D481" s="12">
        <v>403</v>
      </c>
      <c r="E481" s="13" t="s">
        <v>123</v>
      </c>
      <c r="F481" s="13" t="s">
        <v>1256</v>
      </c>
      <c r="G481" s="13" t="s">
        <v>1257</v>
      </c>
      <c r="H481" s="13"/>
      <c r="I481" s="14">
        <v>1</v>
      </c>
      <c r="J481" s="15">
        <v>0</v>
      </c>
      <c r="K481" s="15">
        <v>0</v>
      </c>
      <c r="L481" s="15">
        <v>0</v>
      </c>
      <c r="M481" s="16">
        <f t="shared" ref="M481:M513" si="36">SUM(I481:L481)</f>
        <v>1</v>
      </c>
      <c r="N481" s="55"/>
      <c r="O481" s="60"/>
      <c r="R481" s="55"/>
      <c r="S481" s="55"/>
      <c r="T481" s="17"/>
      <c r="U481"/>
      <c r="Y481" s="14">
        <v>1</v>
      </c>
      <c r="Z481" s="15"/>
      <c r="AA481" s="15"/>
      <c r="AB481" s="15"/>
      <c r="AC481" s="84"/>
      <c r="AD481" s="97"/>
    </row>
    <row r="482" spans="1:30" s="29" customFormat="1" ht="14.4" customHeight="1" x14ac:dyDescent="0.3">
      <c r="A482" s="10">
        <v>5755</v>
      </c>
      <c r="B482" s="27" t="s">
        <v>520</v>
      </c>
      <c r="C482" s="12" t="s">
        <v>55</v>
      </c>
      <c r="D482" s="12">
        <v>203</v>
      </c>
      <c r="E482" s="13" t="s">
        <v>0</v>
      </c>
      <c r="F482" s="13" t="s">
        <v>1754</v>
      </c>
      <c r="G482" s="13" t="s">
        <v>1755</v>
      </c>
      <c r="H482" s="13"/>
      <c r="I482" s="14"/>
      <c r="J482" s="15"/>
      <c r="K482" s="15">
        <v>2</v>
      </c>
      <c r="L482" s="15"/>
      <c r="M482" s="16">
        <f t="shared" si="36"/>
        <v>2</v>
      </c>
      <c r="N482" s="55"/>
      <c r="O482" s="60"/>
      <c r="R482" s="55">
        <f>VLOOKUP(A482,'[16]Mail Stop Modified'!$A760:$K1928,10,FALSE)</f>
        <v>2</v>
      </c>
      <c r="S482" s="55" t="str">
        <f>VLOOKUP(A482,'[16]Mail Stop Modified'!$A760:$K1928,11,FALSE)</f>
        <v/>
      </c>
      <c r="T482" s="17">
        <f t="shared" ref="T482:T498" si="37">M482-R482</f>
        <v>0</v>
      </c>
      <c r="U482" t="e">
        <f>IF(S482=#REF!,0,1)</f>
        <v>#REF!</v>
      </c>
      <c r="Y482" s="14">
        <v>1</v>
      </c>
      <c r="Z482" s="15"/>
      <c r="AA482" s="15"/>
      <c r="AB482" s="15"/>
      <c r="AC482" s="84"/>
      <c r="AD482" s="97"/>
    </row>
    <row r="483" spans="1:30" s="26" customFormat="1" ht="14.4" customHeight="1" x14ac:dyDescent="0.3">
      <c r="A483" s="10">
        <v>5756</v>
      </c>
      <c r="B483" s="27" t="s">
        <v>521</v>
      </c>
      <c r="C483" s="12" t="s">
        <v>55</v>
      </c>
      <c r="D483" s="12">
        <v>202</v>
      </c>
      <c r="E483" s="13" t="s">
        <v>0</v>
      </c>
      <c r="F483" s="13" t="s">
        <v>1754</v>
      </c>
      <c r="G483" s="13" t="s">
        <v>1755</v>
      </c>
      <c r="H483" s="13"/>
      <c r="I483" s="14">
        <v>0</v>
      </c>
      <c r="J483" s="15">
        <v>0</v>
      </c>
      <c r="K483" s="15">
        <v>2</v>
      </c>
      <c r="L483" s="15">
        <v>0</v>
      </c>
      <c r="M483" s="16">
        <f t="shared" si="36"/>
        <v>2</v>
      </c>
      <c r="N483" s="55"/>
      <c r="O483" s="56"/>
      <c r="R483" s="55">
        <f>VLOOKUP(A483,'[16]Mail Stop Modified'!$A762:$K1930,10,FALSE)</f>
        <v>2</v>
      </c>
      <c r="S483" s="55" t="str">
        <f>VLOOKUP(A483,'[16]Mail Stop Modified'!$A762:$K1930,11,FALSE)</f>
        <v/>
      </c>
      <c r="T483" s="17">
        <f t="shared" si="37"/>
        <v>0</v>
      </c>
      <c r="U483" t="e">
        <f>IF(S483=#REF!,0,1)</f>
        <v>#REF!</v>
      </c>
      <c r="Y483" s="14">
        <v>1</v>
      </c>
      <c r="Z483" s="15"/>
      <c r="AA483" s="15"/>
      <c r="AB483" s="15"/>
      <c r="AC483" s="82"/>
      <c r="AD483" s="95"/>
    </row>
    <row r="484" spans="1:30" s="26" customFormat="1" ht="14.4" customHeight="1" x14ac:dyDescent="0.3">
      <c r="A484" s="10">
        <v>5757</v>
      </c>
      <c r="B484" s="27" t="s">
        <v>684</v>
      </c>
      <c r="C484" s="12" t="s">
        <v>275</v>
      </c>
      <c r="D484" s="12" t="s">
        <v>812</v>
      </c>
      <c r="E484" s="13" t="s">
        <v>123</v>
      </c>
      <c r="F484" s="13" t="s">
        <v>1730</v>
      </c>
      <c r="G484" s="13" t="s">
        <v>1731</v>
      </c>
      <c r="H484" s="13"/>
      <c r="I484" s="14">
        <v>2</v>
      </c>
      <c r="J484" s="15"/>
      <c r="K484" s="15"/>
      <c r="L484" s="15"/>
      <c r="M484" s="16">
        <f t="shared" si="36"/>
        <v>2</v>
      </c>
      <c r="N484" s="55"/>
      <c r="O484" s="56"/>
      <c r="R484" s="55">
        <f>VLOOKUP(A484,'[16]Mail Stop Modified'!$A763:$K1931,10,FALSE)</f>
        <v>2</v>
      </c>
      <c r="S484" s="55" t="str">
        <f>VLOOKUP(A484,'[16]Mail Stop Modified'!$A763:$K1931,11,FALSE)</f>
        <v/>
      </c>
      <c r="T484" s="17">
        <f t="shared" si="37"/>
        <v>0</v>
      </c>
      <c r="U484" t="e">
        <f>IF(S484=#REF!,0,1)</f>
        <v>#REF!</v>
      </c>
      <c r="Y484" s="14">
        <v>1</v>
      </c>
      <c r="Z484" s="15"/>
      <c r="AA484" s="15"/>
      <c r="AB484" s="15"/>
      <c r="AC484" s="82"/>
      <c r="AD484" s="95"/>
    </row>
    <row r="485" spans="1:30" s="26" customFormat="1" ht="14.4" customHeight="1" x14ac:dyDescent="0.3">
      <c r="A485" s="10">
        <v>5758</v>
      </c>
      <c r="B485" s="119" t="s">
        <v>1124</v>
      </c>
      <c r="C485" s="12" t="s">
        <v>2007</v>
      </c>
      <c r="D485" s="12" t="s">
        <v>1125</v>
      </c>
      <c r="E485" s="13" t="s">
        <v>0</v>
      </c>
      <c r="F485" s="13" t="s">
        <v>1752</v>
      </c>
      <c r="G485" s="13" t="s">
        <v>1753</v>
      </c>
      <c r="H485" s="13"/>
      <c r="I485" s="14"/>
      <c r="J485" s="15"/>
      <c r="K485" s="15">
        <v>2</v>
      </c>
      <c r="L485" s="15"/>
      <c r="M485" s="16">
        <f t="shared" si="36"/>
        <v>2</v>
      </c>
      <c r="N485" s="117" t="s">
        <v>1126</v>
      </c>
      <c r="O485" s="56"/>
      <c r="R485" s="55">
        <f>VLOOKUP(A485,'[16]Mail Stop Modified'!$A764:$K1932,10,FALSE)</f>
        <v>2</v>
      </c>
      <c r="S485" s="55" t="str">
        <f>VLOOKUP(A485,'[16]Mail Stop Modified'!$A764:$K1932,11,FALSE)</f>
        <v/>
      </c>
      <c r="T485" s="17">
        <f t="shared" si="37"/>
        <v>0</v>
      </c>
      <c r="U485" t="e">
        <f>IF(S485=#REF!,0,1)</f>
        <v>#REF!</v>
      </c>
      <c r="Y485" s="14">
        <v>1</v>
      </c>
      <c r="Z485" s="15"/>
      <c r="AA485" s="15"/>
      <c r="AB485" s="15"/>
      <c r="AC485" s="82"/>
      <c r="AD485" s="95"/>
    </row>
    <row r="486" spans="1:30" s="26" customFormat="1" ht="14.4" customHeight="1" x14ac:dyDescent="0.3">
      <c r="A486" s="10">
        <v>5759</v>
      </c>
      <c r="B486" s="27" t="s">
        <v>685</v>
      </c>
      <c r="C486" s="12" t="s">
        <v>275</v>
      </c>
      <c r="D486" s="12" t="s">
        <v>809</v>
      </c>
      <c r="E486" s="13" t="s">
        <v>123</v>
      </c>
      <c r="F486" s="13" t="s">
        <v>1730</v>
      </c>
      <c r="G486" s="13" t="s">
        <v>1731</v>
      </c>
      <c r="H486" s="13"/>
      <c r="I486" s="14">
        <v>2</v>
      </c>
      <c r="J486" s="15"/>
      <c r="K486" s="15"/>
      <c r="L486" s="15"/>
      <c r="M486" s="16">
        <f t="shared" si="36"/>
        <v>2</v>
      </c>
      <c r="N486" s="55"/>
      <c r="O486" s="56"/>
      <c r="R486" s="55">
        <f>VLOOKUP(A486,'[16]Mail Stop Modified'!$A765:$K1933,10,FALSE)</f>
        <v>2</v>
      </c>
      <c r="S486" s="55" t="str">
        <f>VLOOKUP(A486,'[16]Mail Stop Modified'!$A765:$K1933,11,FALSE)</f>
        <v/>
      </c>
      <c r="T486" s="17">
        <f t="shared" si="37"/>
        <v>0</v>
      </c>
      <c r="U486" t="e">
        <f>IF(S486=#REF!,0,1)</f>
        <v>#REF!</v>
      </c>
      <c r="Y486" s="14"/>
      <c r="Z486" s="15">
        <v>1</v>
      </c>
      <c r="AA486" s="15"/>
      <c r="AB486" s="15"/>
      <c r="AC486" s="82"/>
      <c r="AD486" s="95"/>
    </row>
    <row r="487" spans="1:30" s="26" customFormat="1" ht="14.4" customHeight="1" x14ac:dyDescent="0.3">
      <c r="A487" s="10">
        <v>5760</v>
      </c>
      <c r="B487" s="27" t="s">
        <v>686</v>
      </c>
      <c r="C487" s="12" t="s">
        <v>275</v>
      </c>
      <c r="D487" s="12" t="s">
        <v>812</v>
      </c>
      <c r="E487" s="13" t="s">
        <v>123</v>
      </c>
      <c r="F487" s="13" t="s">
        <v>1730</v>
      </c>
      <c r="G487" s="13" t="s">
        <v>1731</v>
      </c>
      <c r="H487" s="13"/>
      <c r="I487" s="14">
        <v>2</v>
      </c>
      <c r="J487" s="15"/>
      <c r="K487" s="15"/>
      <c r="L487" s="15"/>
      <c r="M487" s="16">
        <f t="shared" si="36"/>
        <v>2</v>
      </c>
      <c r="N487" s="55"/>
      <c r="O487" s="56"/>
      <c r="R487" s="55">
        <f>VLOOKUP(A487,'[16]Mail Stop Modified'!$A769:$K1937,10,FALSE)</f>
        <v>2</v>
      </c>
      <c r="S487" s="55" t="str">
        <f>VLOOKUP(A487,'[16]Mail Stop Modified'!$A769:$K1937,11,FALSE)</f>
        <v/>
      </c>
      <c r="T487" s="17">
        <f t="shared" si="37"/>
        <v>0</v>
      </c>
      <c r="U487" t="e">
        <f>IF(S487=#REF!,0,1)</f>
        <v>#REF!</v>
      </c>
      <c r="Y487" s="14"/>
      <c r="Z487" s="15">
        <v>2</v>
      </c>
      <c r="AA487" s="15"/>
      <c r="AB487" s="15"/>
      <c r="AC487" s="82"/>
      <c r="AD487" s="95"/>
    </row>
    <row r="488" spans="1:30" s="26" customFormat="1" ht="14.4" customHeight="1" x14ac:dyDescent="0.3">
      <c r="A488" s="10">
        <v>5761</v>
      </c>
      <c r="B488" s="27" t="s">
        <v>98</v>
      </c>
      <c r="C488" s="12" t="s">
        <v>55</v>
      </c>
      <c r="D488" s="12" t="s">
        <v>1142</v>
      </c>
      <c r="E488" s="13" t="s">
        <v>0</v>
      </c>
      <c r="F488" s="13" t="s">
        <v>1761</v>
      </c>
      <c r="G488" s="13" t="s">
        <v>1762</v>
      </c>
      <c r="H488" s="13"/>
      <c r="I488" s="14"/>
      <c r="J488" s="15"/>
      <c r="K488" s="15">
        <v>2</v>
      </c>
      <c r="L488" s="15"/>
      <c r="M488" s="16">
        <f t="shared" si="36"/>
        <v>2</v>
      </c>
      <c r="N488" s="55"/>
      <c r="O488" s="56"/>
      <c r="R488" s="55">
        <f>VLOOKUP(A488,'[16]Mail Stop Modified'!$A186:$K1938,10,FALSE)</f>
        <v>1</v>
      </c>
      <c r="S488" s="55">
        <f>VLOOKUP(A488,'[16]Mail Stop Modified'!$A186:$K1938,11,FALSE)</f>
        <v>0</v>
      </c>
      <c r="T488" s="17">
        <f t="shared" si="37"/>
        <v>1</v>
      </c>
      <c r="U488" t="e">
        <f>IF(S488=#REF!,0,1)</f>
        <v>#REF!</v>
      </c>
      <c r="Y488" s="14">
        <v>1</v>
      </c>
      <c r="Z488" s="15"/>
      <c r="AA488" s="15"/>
      <c r="AB488" s="15"/>
      <c r="AC488" s="82"/>
      <c r="AD488" s="95"/>
    </row>
    <row r="489" spans="1:30" s="26" customFormat="1" ht="14.4" customHeight="1" x14ac:dyDescent="0.3">
      <c r="A489" s="10">
        <v>5762</v>
      </c>
      <c r="B489" s="11" t="s">
        <v>522</v>
      </c>
      <c r="C489" s="12" t="s">
        <v>2007</v>
      </c>
      <c r="D489" s="13" t="s">
        <v>523</v>
      </c>
      <c r="E489" s="13" t="s">
        <v>0</v>
      </c>
      <c r="F489" s="13" t="s">
        <v>1747</v>
      </c>
      <c r="G489" s="13" t="s">
        <v>1748</v>
      </c>
      <c r="H489" s="13"/>
      <c r="I489" s="14">
        <v>0</v>
      </c>
      <c r="J489" s="15">
        <v>0</v>
      </c>
      <c r="K489" s="15">
        <v>2</v>
      </c>
      <c r="L489" s="15">
        <v>0</v>
      </c>
      <c r="M489" s="16">
        <f t="shared" si="36"/>
        <v>2</v>
      </c>
      <c r="N489" s="55"/>
      <c r="O489" s="56"/>
      <c r="R489" s="55"/>
      <c r="S489" s="55"/>
      <c r="T489" s="17"/>
      <c r="U489"/>
      <c r="Y489" s="14"/>
      <c r="Z489" s="15"/>
      <c r="AA489" s="15"/>
      <c r="AB489" s="15"/>
      <c r="AC489" s="82"/>
      <c r="AD489" s="95"/>
    </row>
    <row r="490" spans="1:30" s="26" customFormat="1" ht="14.4" customHeight="1" x14ac:dyDescent="0.3">
      <c r="A490" s="10">
        <v>5763</v>
      </c>
      <c r="B490" s="27" t="s">
        <v>687</v>
      </c>
      <c r="C490" s="12" t="s">
        <v>275</v>
      </c>
      <c r="D490" s="12" t="s">
        <v>809</v>
      </c>
      <c r="E490" s="13" t="s">
        <v>123</v>
      </c>
      <c r="F490" s="13" t="s">
        <v>1730</v>
      </c>
      <c r="G490" s="13" t="s">
        <v>1731</v>
      </c>
      <c r="H490" s="13"/>
      <c r="I490" s="14">
        <v>2</v>
      </c>
      <c r="J490" s="15"/>
      <c r="K490" s="15"/>
      <c r="L490" s="15"/>
      <c r="M490" s="16">
        <f t="shared" si="36"/>
        <v>2</v>
      </c>
      <c r="N490" s="55"/>
      <c r="O490" s="56"/>
      <c r="R490" s="55">
        <f>VLOOKUP(A490,'[16]Mail Stop Modified'!$A190:$K1942,10,FALSE)</f>
        <v>1</v>
      </c>
      <c r="S490" s="55">
        <f>VLOOKUP(A490,'[16]Mail Stop Modified'!$A190:$K1942,11,FALSE)</f>
        <v>0</v>
      </c>
      <c r="T490" s="17">
        <f t="shared" si="37"/>
        <v>1</v>
      </c>
      <c r="U490" t="e">
        <f>IF(S490=#REF!,0,1)</f>
        <v>#REF!</v>
      </c>
      <c r="Y490" s="14">
        <v>1</v>
      </c>
      <c r="Z490" s="15"/>
      <c r="AA490" s="15"/>
      <c r="AB490" s="15"/>
      <c r="AC490" s="82"/>
      <c r="AD490" s="95"/>
    </row>
    <row r="491" spans="1:30" s="26" customFormat="1" ht="14.4" customHeight="1" x14ac:dyDescent="0.3">
      <c r="A491" s="10">
        <v>5764</v>
      </c>
      <c r="B491" s="27" t="s">
        <v>688</v>
      </c>
      <c r="C491" s="12" t="s">
        <v>275</v>
      </c>
      <c r="D491" s="12" t="s">
        <v>812</v>
      </c>
      <c r="E491" s="13" t="s">
        <v>123</v>
      </c>
      <c r="F491" s="13" t="s">
        <v>1730</v>
      </c>
      <c r="G491" s="13" t="s">
        <v>1731</v>
      </c>
      <c r="H491" s="13"/>
      <c r="I491" s="14">
        <v>2</v>
      </c>
      <c r="J491" s="15"/>
      <c r="K491" s="15"/>
      <c r="L491" s="15"/>
      <c r="M491" s="16">
        <f t="shared" si="36"/>
        <v>2</v>
      </c>
      <c r="N491" s="55"/>
      <c r="O491" s="56"/>
      <c r="R491" s="55">
        <f>VLOOKUP(A491,'[16]Mail Stop Modified'!$A192:$K1944,10,FALSE)</f>
        <v>1</v>
      </c>
      <c r="S491" s="55">
        <f>VLOOKUP(A491,'[16]Mail Stop Modified'!$A192:$K1944,11,FALSE)</f>
        <v>0</v>
      </c>
      <c r="T491" s="17">
        <f t="shared" si="37"/>
        <v>1</v>
      </c>
      <c r="U491" t="e">
        <f>IF(S491=#REF!,0,1)</f>
        <v>#REF!</v>
      </c>
      <c r="Y491" s="14">
        <v>1</v>
      </c>
      <c r="Z491" s="15"/>
      <c r="AA491" s="15"/>
      <c r="AB491" s="15"/>
      <c r="AC491" s="82"/>
      <c r="AD491" s="95"/>
    </row>
    <row r="492" spans="1:30" s="26" customFormat="1" ht="24" customHeight="1" x14ac:dyDescent="0.3">
      <c r="A492" s="10">
        <v>5765</v>
      </c>
      <c r="B492" s="27" t="s">
        <v>1124</v>
      </c>
      <c r="C492" s="12" t="s">
        <v>2007</v>
      </c>
      <c r="D492" s="12" t="s">
        <v>1141</v>
      </c>
      <c r="E492" s="13" t="s">
        <v>0</v>
      </c>
      <c r="F492" s="13" t="s">
        <v>1335</v>
      </c>
      <c r="G492" s="13" t="s">
        <v>1336</v>
      </c>
      <c r="H492" s="13"/>
      <c r="I492" s="14"/>
      <c r="J492" s="15"/>
      <c r="K492" s="15">
        <v>2</v>
      </c>
      <c r="L492" s="15"/>
      <c r="M492" s="16">
        <f t="shared" si="36"/>
        <v>2</v>
      </c>
      <c r="N492" s="55"/>
      <c r="O492" s="56"/>
      <c r="R492" s="55"/>
      <c r="S492" s="55"/>
      <c r="T492" s="17"/>
      <c r="U492"/>
      <c r="Y492" s="14"/>
      <c r="Z492" s="15"/>
      <c r="AA492" s="15"/>
      <c r="AB492" s="15"/>
      <c r="AC492" s="82"/>
      <c r="AD492" s="95"/>
    </row>
    <row r="493" spans="1:30" s="26" customFormat="1" ht="14.4" customHeight="1" x14ac:dyDescent="0.3">
      <c r="A493" s="10">
        <v>5766</v>
      </c>
      <c r="B493" s="27" t="s">
        <v>689</v>
      </c>
      <c r="C493" s="12" t="s">
        <v>275</v>
      </c>
      <c r="D493" s="12" t="s">
        <v>812</v>
      </c>
      <c r="E493" s="13" t="s">
        <v>123</v>
      </c>
      <c r="F493" s="13" t="s">
        <v>1730</v>
      </c>
      <c r="G493" s="13" t="s">
        <v>1731</v>
      </c>
      <c r="H493" s="13"/>
      <c r="I493" s="14">
        <v>2</v>
      </c>
      <c r="J493" s="15"/>
      <c r="K493" s="15"/>
      <c r="L493" s="15"/>
      <c r="M493" s="16">
        <f t="shared" si="36"/>
        <v>2</v>
      </c>
      <c r="N493" s="55"/>
      <c r="O493" s="56"/>
      <c r="R493" s="55">
        <f>VLOOKUP(A493,'[16]Mail Stop Modified'!$A197:$K1949,10,FALSE)</f>
        <v>1</v>
      </c>
      <c r="S493" s="55">
        <f>VLOOKUP(A493,'[16]Mail Stop Modified'!$A197:$K1949,11,FALSE)</f>
        <v>0</v>
      </c>
      <c r="T493" s="17">
        <f t="shared" si="37"/>
        <v>1</v>
      </c>
      <c r="U493" t="e">
        <f>IF(S493=#REF!,0,1)</f>
        <v>#REF!</v>
      </c>
      <c r="Y493" s="14"/>
      <c r="Z493" s="15">
        <v>2</v>
      </c>
      <c r="AA493" s="15"/>
      <c r="AB493" s="15"/>
      <c r="AC493" s="82"/>
      <c r="AD493" s="95"/>
    </row>
    <row r="494" spans="1:30" s="26" customFormat="1" ht="14.4" customHeight="1" x14ac:dyDescent="0.3">
      <c r="A494" s="10">
        <v>5767</v>
      </c>
      <c r="B494" s="27" t="s">
        <v>690</v>
      </c>
      <c r="C494" s="12" t="s">
        <v>275</v>
      </c>
      <c r="D494" s="12" t="s">
        <v>812</v>
      </c>
      <c r="E494" s="13" t="s">
        <v>123</v>
      </c>
      <c r="F494" s="13" t="s">
        <v>1730</v>
      </c>
      <c r="G494" s="13" t="s">
        <v>1731</v>
      </c>
      <c r="H494" s="13"/>
      <c r="I494" s="14">
        <v>2</v>
      </c>
      <c r="J494" s="15"/>
      <c r="K494" s="15"/>
      <c r="L494" s="15"/>
      <c r="M494" s="16">
        <f t="shared" si="36"/>
        <v>2</v>
      </c>
      <c r="N494" s="55"/>
      <c r="O494" s="56"/>
      <c r="R494" s="55">
        <f>VLOOKUP(A494,'[16]Mail Stop Modified'!$A198:$K1950,10,FALSE)</f>
        <v>1</v>
      </c>
      <c r="S494" s="55">
        <f>VLOOKUP(A494,'[16]Mail Stop Modified'!$A198:$K1950,11,FALSE)</f>
        <v>0</v>
      </c>
      <c r="T494" s="17">
        <f t="shared" si="37"/>
        <v>1</v>
      </c>
      <c r="U494" t="e">
        <f>IF(S494=#REF!,0,1)</f>
        <v>#REF!</v>
      </c>
      <c r="Y494" s="14">
        <v>1</v>
      </c>
      <c r="Z494" s="15"/>
      <c r="AA494" s="15"/>
      <c r="AB494" s="15"/>
      <c r="AC494" s="82"/>
      <c r="AD494" s="95"/>
    </row>
    <row r="495" spans="1:30" s="26" customFormat="1" ht="14.4" customHeight="1" x14ac:dyDescent="0.3">
      <c r="A495" s="10">
        <v>5769</v>
      </c>
      <c r="B495" s="27" t="s">
        <v>974</v>
      </c>
      <c r="C495" s="12" t="s">
        <v>281</v>
      </c>
      <c r="D495" s="12" t="s">
        <v>975</v>
      </c>
      <c r="E495" s="13" t="s">
        <v>123</v>
      </c>
      <c r="F495" s="13" t="s">
        <v>1158</v>
      </c>
      <c r="G495" s="13" t="s">
        <v>1164</v>
      </c>
      <c r="H495" s="13"/>
      <c r="I495" s="14">
        <v>2</v>
      </c>
      <c r="J495" s="15"/>
      <c r="K495" s="15"/>
      <c r="L495" s="15"/>
      <c r="M495" s="16">
        <f t="shared" si="36"/>
        <v>2</v>
      </c>
      <c r="N495" s="55"/>
      <c r="O495" s="56"/>
      <c r="R495" s="55"/>
      <c r="S495" s="55"/>
      <c r="T495" s="17"/>
      <c r="U495"/>
      <c r="Y495" s="14"/>
      <c r="Z495" s="15"/>
      <c r="AA495" s="15"/>
      <c r="AB495" s="15"/>
      <c r="AC495" s="82"/>
      <c r="AD495" s="95"/>
    </row>
    <row r="496" spans="1:30" s="26" customFormat="1" ht="14.4" customHeight="1" x14ac:dyDescent="0.3">
      <c r="A496" s="10">
        <v>5770</v>
      </c>
      <c r="B496" s="11" t="s">
        <v>691</v>
      </c>
      <c r="C496" s="12" t="s">
        <v>275</v>
      </c>
      <c r="D496" s="13" t="s">
        <v>812</v>
      </c>
      <c r="E496" s="13" t="s">
        <v>123</v>
      </c>
      <c r="F496" s="13" t="s">
        <v>1730</v>
      </c>
      <c r="G496" s="13" t="s">
        <v>1731</v>
      </c>
      <c r="H496" s="13"/>
      <c r="I496" s="14">
        <v>2</v>
      </c>
      <c r="J496" s="15">
        <v>0</v>
      </c>
      <c r="K496" s="15">
        <v>0</v>
      </c>
      <c r="L496" s="15">
        <v>0</v>
      </c>
      <c r="M496" s="16">
        <f t="shared" si="36"/>
        <v>2</v>
      </c>
      <c r="N496" s="55"/>
      <c r="O496" s="56"/>
      <c r="R496" s="55">
        <f>VLOOKUP(A496,'[16]Mail Stop Modified'!$A200:$K1952,10,FALSE)</f>
        <v>1</v>
      </c>
      <c r="S496" s="55" t="str">
        <f>VLOOKUP(A496,'[16]Mail Stop Modified'!$A200:$K1952,11,FALSE)</f>
        <v/>
      </c>
      <c r="T496" s="17">
        <f t="shared" si="37"/>
        <v>1</v>
      </c>
      <c r="U496" t="e">
        <f>IF(S496=#REF!,0,1)</f>
        <v>#REF!</v>
      </c>
      <c r="Y496" s="14">
        <v>1</v>
      </c>
      <c r="Z496" s="15"/>
      <c r="AA496" s="15"/>
      <c r="AB496" s="15"/>
      <c r="AC496" s="82"/>
      <c r="AD496" s="95"/>
    </row>
    <row r="497" spans="1:30" s="26" customFormat="1" ht="14.4" customHeight="1" x14ac:dyDescent="0.3">
      <c r="A497" s="10">
        <v>5771</v>
      </c>
      <c r="B497" s="11" t="s">
        <v>982</v>
      </c>
      <c r="C497" s="12" t="s">
        <v>281</v>
      </c>
      <c r="D497" s="13" t="s">
        <v>955</v>
      </c>
      <c r="E497" s="13" t="s">
        <v>123</v>
      </c>
      <c r="F497" s="13" t="s">
        <v>1449</v>
      </c>
      <c r="G497" s="13" t="s">
        <v>1494</v>
      </c>
      <c r="H497" s="120" t="s">
        <v>1450</v>
      </c>
      <c r="I497" s="14">
        <v>1</v>
      </c>
      <c r="J497" s="15">
        <v>0</v>
      </c>
      <c r="K497" s="15">
        <v>0</v>
      </c>
      <c r="L497" s="15">
        <v>0</v>
      </c>
      <c r="M497" s="16">
        <f t="shared" si="36"/>
        <v>1</v>
      </c>
      <c r="N497" s="55"/>
      <c r="O497" s="56"/>
      <c r="R497" s="55">
        <f>VLOOKUP(A497,'[16]Mail Stop Modified'!$A789:$K1957,10,FALSE)</f>
        <v>2</v>
      </c>
      <c r="S497" s="55" t="str">
        <f>VLOOKUP(A497,'[16]Mail Stop Modified'!$A789:$K1957,11,FALSE)</f>
        <v/>
      </c>
      <c r="T497" s="17">
        <f t="shared" si="37"/>
        <v>-1</v>
      </c>
      <c r="U497" t="e">
        <f>IF(S497=#REF!,0,1)</f>
        <v>#REF!</v>
      </c>
      <c r="Y497" s="14">
        <v>1</v>
      </c>
      <c r="Z497" s="15"/>
      <c r="AA497" s="15"/>
      <c r="AB497" s="15"/>
      <c r="AC497" s="82"/>
      <c r="AD497" s="95"/>
    </row>
    <row r="498" spans="1:30" s="26" customFormat="1" ht="14.4" customHeight="1" x14ac:dyDescent="0.3">
      <c r="A498" s="10">
        <v>5772</v>
      </c>
      <c r="B498" s="11" t="s">
        <v>931</v>
      </c>
      <c r="C498" s="12" t="s">
        <v>2014</v>
      </c>
      <c r="D498" s="13" t="s">
        <v>932</v>
      </c>
      <c r="E498" s="13" t="s">
        <v>0</v>
      </c>
      <c r="F498" s="13" t="s">
        <v>1150</v>
      </c>
      <c r="G498" s="13" t="s">
        <v>1151</v>
      </c>
      <c r="H498" s="13"/>
      <c r="I498" s="14"/>
      <c r="J498" s="15"/>
      <c r="K498" s="15">
        <v>2</v>
      </c>
      <c r="L498" s="15"/>
      <c r="M498" s="16">
        <f t="shared" si="36"/>
        <v>2</v>
      </c>
      <c r="N498" s="55"/>
      <c r="O498" s="56"/>
      <c r="R498" s="55" t="e">
        <f>VLOOKUP(A498,'[16]Mail Stop Modified'!$A207:$K1959,10,FALSE)</f>
        <v>#N/A</v>
      </c>
      <c r="S498" s="55" t="e">
        <f>VLOOKUP(A498,'[16]Mail Stop Modified'!$A207:$K1959,11,FALSE)</f>
        <v>#N/A</v>
      </c>
      <c r="T498" s="17" t="e">
        <f t="shared" si="37"/>
        <v>#N/A</v>
      </c>
      <c r="U498" t="e">
        <f>IF(S498=#REF!,0,1)</f>
        <v>#N/A</v>
      </c>
      <c r="Y498" s="14">
        <v>1</v>
      </c>
      <c r="Z498" s="15"/>
      <c r="AA498" s="15"/>
      <c r="AB498" s="15"/>
      <c r="AC498" s="82"/>
      <c r="AD498" s="95"/>
    </row>
    <row r="499" spans="1:30" s="26" customFormat="1" ht="14.4" customHeight="1" x14ac:dyDescent="0.3">
      <c r="A499" s="10">
        <v>5773</v>
      </c>
      <c r="B499" s="11" t="s">
        <v>968</v>
      </c>
      <c r="C499" s="12" t="s">
        <v>281</v>
      </c>
      <c r="D499" s="13" t="s">
        <v>969</v>
      </c>
      <c r="E499" s="13" t="s">
        <v>123</v>
      </c>
      <c r="F499" s="13" t="s">
        <v>1158</v>
      </c>
      <c r="G499" s="13" t="s">
        <v>1164</v>
      </c>
      <c r="H499" s="13"/>
      <c r="I499" s="14">
        <v>2</v>
      </c>
      <c r="J499" s="15">
        <v>0</v>
      </c>
      <c r="K499" s="15">
        <v>0</v>
      </c>
      <c r="L499" s="15">
        <v>0</v>
      </c>
      <c r="M499" s="16">
        <f t="shared" si="36"/>
        <v>2</v>
      </c>
      <c r="N499" s="55"/>
      <c r="O499" s="56"/>
      <c r="R499" s="55"/>
      <c r="S499" s="55"/>
      <c r="T499" s="17"/>
      <c r="U499"/>
      <c r="Y499" s="14">
        <v>2</v>
      </c>
      <c r="Z499" s="15"/>
      <c r="AA499" s="15"/>
      <c r="AB499" s="15"/>
      <c r="AC499" s="82"/>
      <c r="AD499" s="95"/>
    </row>
    <row r="500" spans="1:30" s="26" customFormat="1" ht="14.4" customHeight="1" x14ac:dyDescent="0.3">
      <c r="A500" s="10">
        <v>5774</v>
      </c>
      <c r="B500" s="11" t="s">
        <v>2035</v>
      </c>
      <c r="C500" s="12" t="s">
        <v>2036</v>
      </c>
      <c r="D500" s="13" t="s">
        <v>2037</v>
      </c>
      <c r="E500" s="13" t="s">
        <v>0</v>
      </c>
      <c r="F500" s="13" t="s">
        <v>2038</v>
      </c>
      <c r="G500" s="13" t="s">
        <v>2039</v>
      </c>
      <c r="H500" s="13"/>
      <c r="I500" s="14"/>
      <c r="J500" s="15"/>
      <c r="K500" s="15"/>
      <c r="L500" s="15"/>
      <c r="M500" s="16"/>
      <c r="N500" s="55"/>
      <c r="O500" s="56"/>
      <c r="R500" s="55"/>
      <c r="S500" s="55"/>
      <c r="T500" s="17"/>
      <c r="U500"/>
      <c r="Y500" s="14"/>
      <c r="Z500" s="15"/>
      <c r="AA500" s="15"/>
      <c r="AB500" s="15"/>
      <c r="AC500" s="82"/>
      <c r="AD500" s="95"/>
    </row>
    <row r="501" spans="1:30" s="26" customFormat="1" ht="14.4" customHeight="1" x14ac:dyDescent="0.3">
      <c r="A501" s="10">
        <v>5775</v>
      </c>
      <c r="B501" s="11" t="s">
        <v>53</v>
      </c>
      <c r="C501" s="12" t="s">
        <v>34</v>
      </c>
      <c r="D501" s="13">
        <v>400</v>
      </c>
      <c r="E501" s="13" t="s">
        <v>0</v>
      </c>
      <c r="F501" s="13" t="s">
        <v>1721</v>
      </c>
      <c r="G501" s="13" t="s">
        <v>1720</v>
      </c>
      <c r="H501" s="13"/>
      <c r="I501" s="14">
        <v>0</v>
      </c>
      <c r="J501" s="15">
        <v>0</v>
      </c>
      <c r="K501" s="15">
        <v>2</v>
      </c>
      <c r="L501" s="15">
        <v>0</v>
      </c>
      <c r="M501" s="16">
        <f t="shared" si="36"/>
        <v>2</v>
      </c>
      <c r="N501" s="55"/>
      <c r="O501" s="56"/>
      <c r="R501" s="55">
        <f>VLOOKUP(A501,'[16]Mail Stop Modified'!$A210:$K1962,10,FALSE)</f>
        <v>1</v>
      </c>
      <c r="S501" s="55">
        <f>VLOOKUP(A501,'[16]Mail Stop Modified'!$A210:$K1962,11,FALSE)</f>
        <v>0</v>
      </c>
      <c r="T501" s="17">
        <f>M501-R501</f>
        <v>1</v>
      </c>
      <c r="U501" t="e">
        <f>IF(S501=#REF!,0,1)</f>
        <v>#REF!</v>
      </c>
      <c r="Y501" s="14">
        <v>1</v>
      </c>
      <c r="Z501" s="15"/>
      <c r="AA501" s="15"/>
      <c r="AB501" s="15"/>
      <c r="AC501" s="82"/>
      <c r="AD501" s="95"/>
    </row>
    <row r="502" spans="1:30" s="26" customFormat="1" ht="14.4" customHeight="1" x14ac:dyDescent="0.3">
      <c r="A502" s="10">
        <v>5776</v>
      </c>
      <c r="B502" s="11" t="s">
        <v>957</v>
      </c>
      <c r="C502" s="12" t="s">
        <v>281</v>
      </c>
      <c r="D502" s="13" t="s">
        <v>958</v>
      </c>
      <c r="E502" s="13" t="s">
        <v>123</v>
      </c>
      <c r="F502" s="13" t="s">
        <v>1158</v>
      </c>
      <c r="G502" s="13" t="s">
        <v>1164</v>
      </c>
      <c r="H502" s="13"/>
      <c r="I502" s="14">
        <v>2</v>
      </c>
      <c r="J502" s="15">
        <v>0</v>
      </c>
      <c r="K502" s="15">
        <v>0</v>
      </c>
      <c r="L502" s="15">
        <v>0</v>
      </c>
      <c r="M502" s="16">
        <f t="shared" si="36"/>
        <v>2</v>
      </c>
      <c r="N502" s="55"/>
      <c r="O502" s="56"/>
      <c r="R502" s="55"/>
      <c r="S502" s="55"/>
      <c r="T502" s="17"/>
      <c r="U502"/>
      <c r="Y502" s="14">
        <v>2</v>
      </c>
      <c r="Z502" s="15"/>
      <c r="AA502" s="15"/>
      <c r="AB502" s="15"/>
      <c r="AC502" s="82"/>
      <c r="AD502" s="95"/>
    </row>
    <row r="503" spans="1:30" s="26" customFormat="1" ht="14.4" customHeight="1" x14ac:dyDescent="0.3">
      <c r="A503" s="10">
        <v>5777</v>
      </c>
      <c r="B503" s="11" t="s">
        <v>959</v>
      </c>
      <c r="C503" s="12" t="s">
        <v>281</v>
      </c>
      <c r="D503" s="13" t="s">
        <v>960</v>
      </c>
      <c r="E503" s="13" t="s">
        <v>123</v>
      </c>
      <c r="F503" s="13" t="s">
        <v>1158</v>
      </c>
      <c r="G503" s="13" t="s">
        <v>1164</v>
      </c>
      <c r="H503" s="13"/>
      <c r="I503" s="14">
        <v>2</v>
      </c>
      <c r="J503" s="15">
        <v>0</v>
      </c>
      <c r="K503" s="15">
        <v>0</v>
      </c>
      <c r="L503" s="15">
        <v>0</v>
      </c>
      <c r="M503" s="16">
        <f t="shared" si="36"/>
        <v>2</v>
      </c>
      <c r="N503" s="55"/>
      <c r="O503" s="56"/>
      <c r="R503" s="55"/>
      <c r="S503" s="55"/>
      <c r="T503" s="17"/>
      <c r="U503"/>
      <c r="Y503" s="14"/>
      <c r="Z503" s="15">
        <v>1</v>
      </c>
      <c r="AA503" s="15"/>
      <c r="AB503" s="15"/>
      <c r="AC503" s="82"/>
      <c r="AD503" s="95"/>
    </row>
    <row r="504" spans="1:30" s="26" customFormat="1" ht="14.4" customHeight="1" x14ac:dyDescent="0.3">
      <c r="A504" s="10">
        <v>5778</v>
      </c>
      <c r="B504" s="11" t="s">
        <v>961</v>
      </c>
      <c r="C504" s="12" t="s">
        <v>281</v>
      </c>
      <c r="D504" s="13" t="s">
        <v>960</v>
      </c>
      <c r="E504" s="13" t="s">
        <v>123</v>
      </c>
      <c r="F504" s="13" t="s">
        <v>1710</v>
      </c>
      <c r="G504" s="13" t="s">
        <v>1711</v>
      </c>
      <c r="H504" s="13"/>
      <c r="I504" s="14">
        <v>2</v>
      </c>
      <c r="J504" s="15">
        <v>0</v>
      </c>
      <c r="K504" s="15">
        <v>0</v>
      </c>
      <c r="L504" s="15">
        <v>0</v>
      </c>
      <c r="M504" s="16">
        <f t="shared" si="36"/>
        <v>2</v>
      </c>
      <c r="N504" s="55"/>
      <c r="O504" s="56"/>
      <c r="R504" s="55"/>
      <c r="S504" s="55"/>
      <c r="T504" s="17"/>
      <c r="U504"/>
      <c r="Y504" s="14">
        <v>2</v>
      </c>
      <c r="Z504" s="15"/>
      <c r="AA504" s="15"/>
      <c r="AB504" s="15"/>
      <c r="AC504" s="82"/>
      <c r="AD504" s="95"/>
    </row>
    <row r="505" spans="1:30" s="26" customFormat="1" ht="14.4" customHeight="1" x14ac:dyDescent="0.3">
      <c r="A505" s="10">
        <v>5779</v>
      </c>
      <c r="B505" s="11" t="s">
        <v>962</v>
      </c>
      <c r="C505" s="12" t="s">
        <v>281</v>
      </c>
      <c r="D505" s="13" t="s">
        <v>963</v>
      </c>
      <c r="E505" s="13" t="s">
        <v>123</v>
      </c>
      <c r="F505" s="13" t="s">
        <v>1158</v>
      </c>
      <c r="G505" s="13" t="s">
        <v>1164</v>
      </c>
      <c r="H505" s="13"/>
      <c r="I505" s="14">
        <v>2</v>
      </c>
      <c r="J505" s="15">
        <v>0</v>
      </c>
      <c r="K505" s="15">
        <v>0</v>
      </c>
      <c r="L505" s="15">
        <v>0</v>
      </c>
      <c r="M505" s="16">
        <f t="shared" si="36"/>
        <v>2</v>
      </c>
      <c r="N505" s="55"/>
      <c r="O505" s="56"/>
      <c r="R505" s="55" t="e">
        <f>VLOOKUP(A505,'[16]Mail Stop Modified'!$A801:$K1969,10,FALSE)</f>
        <v>#N/A</v>
      </c>
      <c r="S505" s="55" t="e">
        <f>VLOOKUP(A505,'[16]Mail Stop Modified'!$A801:$K1969,11,FALSE)</f>
        <v>#N/A</v>
      </c>
      <c r="T505" s="17" t="e">
        <f>M504-R505</f>
        <v>#N/A</v>
      </c>
      <c r="U505" t="e">
        <f>IF(S505=#REF!,0,1)</f>
        <v>#N/A</v>
      </c>
      <c r="Y505" s="14"/>
      <c r="Z505" s="15">
        <v>1</v>
      </c>
      <c r="AA505" s="15"/>
      <c r="AB505" s="15"/>
      <c r="AC505" s="82"/>
      <c r="AD505" s="95"/>
    </row>
    <row r="506" spans="1:30" s="26" customFormat="1" ht="14.4" customHeight="1" x14ac:dyDescent="0.3">
      <c r="A506" s="10">
        <v>5780</v>
      </c>
      <c r="B506" s="11" t="s">
        <v>314</v>
      </c>
      <c r="C506" s="12" t="s">
        <v>616</v>
      </c>
      <c r="D506" s="13" t="s">
        <v>517</v>
      </c>
      <c r="E506" s="13" t="s">
        <v>0</v>
      </c>
      <c r="F506" s="13" t="s">
        <v>1669</v>
      </c>
      <c r="G506" s="13" t="s">
        <v>1670</v>
      </c>
      <c r="H506" s="13"/>
      <c r="I506" s="14">
        <v>0</v>
      </c>
      <c r="J506" s="15">
        <v>0</v>
      </c>
      <c r="K506" s="15">
        <v>2</v>
      </c>
      <c r="L506" s="15"/>
      <c r="M506" s="16">
        <f t="shared" si="36"/>
        <v>2</v>
      </c>
      <c r="N506" s="55"/>
      <c r="O506" s="56"/>
      <c r="R506" s="55"/>
      <c r="S506" s="55"/>
      <c r="T506" s="17"/>
      <c r="U506"/>
      <c r="Y506" s="14">
        <v>2</v>
      </c>
      <c r="Z506" s="15"/>
      <c r="AA506" s="15"/>
      <c r="AB506" s="15"/>
      <c r="AC506" s="82"/>
      <c r="AD506" s="95"/>
    </row>
    <row r="507" spans="1:30" s="26" customFormat="1" ht="14.4" customHeight="1" x14ac:dyDescent="0.3">
      <c r="A507" s="10">
        <v>5781</v>
      </c>
      <c r="B507" s="11" t="s">
        <v>525</v>
      </c>
      <c r="C507" s="12" t="s">
        <v>34</v>
      </c>
      <c r="D507" s="13">
        <v>100</v>
      </c>
      <c r="E507" s="13" t="s">
        <v>1</v>
      </c>
      <c r="F507" s="13" t="s">
        <v>1721</v>
      </c>
      <c r="G507" s="13" t="s">
        <v>1720</v>
      </c>
      <c r="H507" s="13"/>
      <c r="I507" s="14"/>
      <c r="J507" s="15"/>
      <c r="K507" s="15"/>
      <c r="L507" s="15">
        <v>2</v>
      </c>
      <c r="M507" s="16">
        <f t="shared" si="36"/>
        <v>2</v>
      </c>
      <c r="N507" s="55"/>
      <c r="O507" s="56"/>
      <c r="R507" s="55"/>
      <c r="S507" s="55"/>
      <c r="T507" s="17"/>
      <c r="U507"/>
      <c r="Y507" s="14">
        <v>2</v>
      </c>
      <c r="Z507" s="15"/>
      <c r="AA507" s="15"/>
      <c r="AB507" s="15"/>
      <c r="AC507" s="82"/>
      <c r="AD507" s="95"/>
    </row>
    <row r="508" spans="1:30" s="26" customFormat="1" ht="14.4" x14ac:dyDescent="0.3">
      <c r="A508" s="10">
        <v>5782</v>
      </c>
      <c r="B508" s="11" t="s">
        <v>2006</v>
      </c>
      <c r="C508" s="12" t="s">
        <v>2007</v>
      </c>
      <c r="D508" s="13">
        <v>15</v>
      </c>
      <c r="E508" s="13" t="s">
        <v>123</v>
      </c>
      <c r="F508" s="13" t="s">
        <v>1749</v>
      </c>
      <c r="G508" s="13" t="s">
        <v>1750</v>
      </c>
      <c r="H508" s="13"/>
      <c r="I508" s="14">
        <v>2</v>
      </c>
      <c r="J508" s="15"/>
      <c r="K508" s="15"/>
      <c r="L508" s="15"/>
      <c r="M508" s="16">
        <f t="shared" si="36"/>
        <v>2</v>
      </c>
      <c r="N508" s="55" t="s">
        <v>1104</v>
      </c>
      <c r="O508" s="56"/>
      <c r="R508" s="55"/>
      <c r="S508" s="55"/>
      <c r="T508" s="17"/>
      <c r="U508"/>
      <c r="Y508" s="14">
        <v>2</v>
      </c>
      <c r="Z508" s="15"/>
      <c r="AA508" s="15"/>
      <c r="AB508" s="15"/>
      <c r="AC508" s="82"/>
      <c r="AD508" s="95"/>
    </row>
    <row r="509" spans="1:30" s="26" customFormat="1" ht="14.4" customHeight="1" x14ac:dyDescent="0.3">
      <c r="A509" s="10">
        <v>5783</v>
      </c>
      <c r="B509" s="11" t="s">
        <v>499</v>
      </c>
      <c r="C509" s="12" t="s">
        <v>2007</v>
      </c>
      <c r="D509" s="13">
        <v>206</v>
      </c>
      <c r="E509" s="13" t="s">
        <v>0</v>
      </c>
      <c r="F509" s="13" t="s">
        <v>1335</v>
      </c>
      <c r="G509" s="13" t="s">
        <v>1336</v>
      </c>
      <c r="H509" s="13"/>
      <c r="I509" s="14"/>
      <c r="J509" s="15"/>
      <c r="K509" s="15">
        <v>2</v>
      </c>
      <c r="L509" s="15"/>
      <c r="M509" s="16">
        <f t="shared" si="36"/>
        <v>2</v>
      </c>
      <c r="N509" s="55"/>
      <c r="O509" s="56"/>
      <c r="R509" s="55"/>
      <c r="S509" s="55"/>
      <c r="T509" s="17"/>
      <c r="U509"/>
      <c r="Y509" s="14">
        <v>2</v>
      </c>
      <c r="Z509" s="15"/>
      <c r="AA509" s="15"/>
      <c r="AB509" s="15"/>
      <c r="AC509" s="82"/>
      <c r="AD509" s="95"/>
    </row>
    <row r="510" spans="1:30" s="26" customFormat="1" ht="14.4" customHeight="1" x14ac:dyDescent="0.3">
      <c r="A510" s="10">
        <v>5784</v>
      </c>
      <c r="B510" s="11" t="s">
        <v>526</v>
      </c>
      <c r="C510" s="12" t="s">
        <v>280</v>
      </c>
      <c r="D510" s="13">
        <v>305</v>
      </c>
      <c r="E510" s="13" t="s">
        <v>0</v>
      </c>
      <c r="F510" s="13" t="s">
        <v>1710</v>
      </c>
      <c r="G510" s="13" t="s">
        <v>1711</v>
      </c>
      <c r="H510" s="13"/>
      <c r="I510" s="14">
        <v>0</v>
      </c>
      <c r="J510" s="15">
        <v>0</v>
      </c>
      <c r="K510" s="15">
        <v>2</v>
      </c>
      <c r="L510" s="15">
        <v>0</v>
      </c>
      <c r="M510" s="16">
        <f t="shared" si="36"/>
        <v>2</v>
      </c>
      <c r="N510" s="55"/>
      <c r="O510" s="56"/>
      <c r="R510" s="55">
        <f>VLOOKUP(A510,'[16]Mail Stop Modified'!$A224:$K1976,10,FALSE)</f>
        <v>2</v>
      </c>
      <c r="S510" s="55" t="str">
        <f>VLOOKUP(A510,'[16]Mail Stop Modified'!$A224:$K1976,11,FALSE)</f>
        <v/>
      </c>
      <c r="T510" s="17">
        <f>M510-R510</f>
        <v>0</v>
      </c>
      <c r="U510" t="e">
        <f>IF(S510=#REF!,0,1)</f>
        <v>#REF!</v>
      </c>
      <c r="Y510" s="14"/>
      <c r="Z510" s="15">
        <v>2</v>
      </c>
      <c r="AA510" s="15"/>
      <c r="AB510" s="15"/>
      <c r="AC510" s="82"/>
      <c r="AD510" s="95"/>
    </row>
    <row r="511" spans="1:30" s="26" customFormat="1" ht="14.4" customHeight="1" x14ac:dyDescent="0.3">
      <c r="A511" s="10">
        <v>5785</v>
      </c>
      <c r="B511" s="11" t="s">
        <v>291</v>
      </c>
      <c r="C511" s="12" t="s">
        <v>280</v>
      </c>
      <c r="D511" s="13" t="s">
        <v>290</v>
      </c>
      <c r="E511" s="13" t="s">
        <v>123</v>
      </c>
      <c r="F511" s="13" t="s">
        <v>1712</v>
      </c>
      <c r="G511" s="13" t="s">
        <v>1717</v>
      </c>
      <c r="H511" s="13"/>
      <c r="I511" s="14">
        <v>2</v>
      </c>
      <c r="J511" s="15">
        <v>0</v>
      </c>
      <c r="K511" s="15">
        <v>0</v>
      </c>
      <c r="L511" s="15">
        <v>0</v>
      </c>
      <c r="M511" s="16">
        <f t="shared" si="36"/>
        <v>2</v>
      </c>
      <c r="N511" s="55"/>
      <c r="O511" s="56"/>
      <c r="R511" s="55"/>
      <c r="S511" s="55"/>
      <c r="T511" s="17"/>
      <c r="U511"/>
      <c r="Y511" s="14"/>
      <c r="Z511" s="15"/>
      <c r="AA511" s="15">
        <v>1</v>
      </c>
      <c r="AB511" s="15"/>
      <c r="AC511" s="82" t="s">
        <v>14</v>
      </c>
      <c r="AD511" s="95"/>
    </row>
    <row r="512" spans="1:30" s="26" customFormat="1" ht="14.4" customHeight="1" x14ac:dyDescent="0.3">
      <c r="A512" s="10">
        <v>5786</v>
      </c>
      <c r="B512" s="11" t="s">
        <v>965</v>
      </c>
      <c r="C512" s="12" t="s">
        <v>281</v>
      </c>
      <c r="D512" s="13" t="s">
        <v>955</v>
      </c>
      <c r="E512" s="13" t="s">
        <v>123</v>
      </c>
      <c r="F512" s="13" t="s">
        <v>1158</v>
      </c>
      <c r="G512" s="13" t="s">
        <v>1164</v>
      </c>
      <c r="H512" s="13"/>
      <c r="I512" s="14">
        <v>2</v>
      </c>
      <c r="J512" s="15">
        <v>0</v>
      </c>
      <c r="K512" s="15">
        <v>0</v>
      </c>
      <c r="L512" s="15">
        <v>0</v>
      </c>
      <c r="M512" s="16">
        <f t="shared" si="36"/>
        <v>2</v>
      </c>
      <c r="N512" s="55"/>
      <c r="O512" s="56"/>
      <c r="R512" s="55">
        <f>VLOOKUP(A512,'[16]Mail Stop Modified'!$A812:$K1980,10,FALSE)</f>
        <v>2</v>
      </c>
      <c r="S512" s="55" t="str">
        <f>VLOOKUP(A512,'[16]Mail Stop Modified'!$A812:$K1980,11,FALSE)</f>
        <v/>
      </c>
      <c r="T512" s="17">
        <f>M512-R512</f>
        <v>0</v>
      </c>
      <c r="U512" t="e">
        <f>IF(S512=#REF!,0,1)</f>
        <v>#REF!</v>
      </c>
      <c r="Y512" s="14"/>
      <c r="Z512" s="15">
        <v>2</v>
      </c>
      <c r="AA512" s="15"/>
      <c r="AB512" s="15"/>
      <c r="AC512" s="82"/>
      <c r="AD512" s="95"/>
    </row>
    <row r="513" spans="1:30" s="26" customFormat="1" ht="14.4" customHeight="1" x14ac:dyDescent="0.3">
      <c r="A513" s="10">
        <v>5787</v>
      </c>
      <c r="B513" s="11" t="s">
        <v>956</v>
      </c>
      <c r="C513" s="12" t="s">
        <v>281</v>
      </c>
      <c r="D513" s="13" t="s">
        <v>964</v>
      </c>
      <c r="E513" s="13" t="s">
        <v>123</v>
      </c>
      <c r="F513" s="13" t="s">
        <v>1728</v>
      </c>
      <c r="G513" s="13" t="s">
        <v>1729</v>
      </c>
      <c r="H513" s="13"/>
      <c r="I513" s="14">
        <v>2</v>
      </c>
      <c r="J513" s="15">
        <v>0</v>
      </c>
      <c r="K513" s="15">
        <v>0</v>
      </c>
      <c r="L513" s="15">
        <v>0</v>
      </c>
      <c r="M513" s="16">
        <f t="shared" si="36"/>
        <v>2</v>
      </c>
      <c r="N513" s="55"/>
      <c r="O513" s="56"/>
      <c r="R513" s="55"/>
      <c r="S513" s="55"/>
      <c r="T513" s="17"/>
      <c r="U513"/>
      <c r="Y513" s="14"/>
      <c r="Z513" s="15">
        <v>2</v>
      </c>
      <c r="AA513" s="15"/>
      <c r="AB513" s="15"/>
      <c r="AC513" s="82"/>
      <c r="AD513" s="95"/>
    </row>
    <row r="514" spans="1:30" s="26" customFormat="1" ht="14.4" customHeight="1" x14ac:dyDescent="0.3">
      <c r="A514" s="10">
        <v>5788</v>
      </c>
      <c r="B514" s="11" t="s">
        <v>527</v>
      </c>
      <c r="C514" s="12" t="s">
        <v>2007</v>
      </c>
      <c r="D514" s="13" t="s">
        <v>811</v>
      </c>
      <c r="E514" s="13" t="s">
        <v>0</v>
      </c>
      <c r="F514" s="13" t="s">
        <v>1743</v>
      </c>
      <c r="G514" s="13" t="s">
        <v>1744</v>
      </c>
      <c r="H514" s="13"/>
      <c r="I514" s="14">
        <v>0</v>
      </c>
      <c r="J514" s="15">
        <v>0</v>
      </c>
      <c r="K514" s="15">
        <v>2</v>
      </c>
      <c r="L514" s="15">
        <v>0</v>
      </c>
      <c r="M514" s="16">
        <f t="shared" ref="M514:M545" si="38">SUM(I514:L514)</f>
        <v>2</v>
      </c>
      <c r="N514" s="55"/>
      <c r="O514" s="56"/>
      <c r="R514" s="55">
        <f>VLOOKUP(A514,'[16]Mail Stop Modified'!$A230:$K1982,10,FALSE)</f>
        <v>2</v>
      </c>
      <c r="S514" s="55" t="str">
        <f>VLOOKUP(A514,'[16]Mail Stop Modified'!$A230:$K1982,11,FALSE)</f>
        <v/>
      </c>
      <c r="T514" s="17">
        <f>M514-R514</f>
        <v>0</v>
      </c>
      <c r="U514" t="e">
        <f>IF(S514=#REF!,0,1)</f>
        <v>#REF!</v>
      </c>
      <c r="Y514" s="14"/>
      <c r="Z514" s="15">
        <v>2</v>
      </c>
      <c r="AA514" s="15"/>
      <c r="AB514" s="15"/>
      <c r="AC514" s="82"/>
      <c r="AD514" s="95"/>
    </row>
    <row r="515" spans="1:30" s="26" customFormat="1" ht="14.4" customHeight="1" x14ac:dyDescent="0.3">
      <c r="A515" s="10">
        <v>5789</v>
      </c>
      <c r="B515" s="11" t="s">
        <v>692</v>
      </c>
      <c r="C515" s="12" t="s">
        <v>275</v>
      </c>
      <c r="D515" s="13" t="s">
        <v>812</v>
      </c>
      <c r="E515" s="13" t="s">
        <v>123</v>
      </c>
      <c r="F515" s="13" t="s">
        <v>1730</v>
      </c>
      <c r="G515" s="13" t="s">
        <v>1731</v>
      </c>
      <c r="H515" s="13"/>
      <c r="I515" s="14">
        <v>2</v>
      </c>
      <c r="J515" s="15"/>
      <c r="K515" s="15"/>
      <c r="L515" s="15"/>
      <c r="M515" s="16">
        <f t="shared" si="38"/>
        <v>2</v>
      </c>
      <c r="N515" s="55"/>
      <c r="O515" s="56"/>
      <c r="R515" s="55">
        <f>VLOOKUP(A515,'[16]Mail Stop Modified'!$A231:$K1983,10,FALSE)</f>
        <v>1</v>
      </c>
      <c r="S515" s="55">
        <f>VLOOKUP(A515,'[16]Mail Stop Modified'!$A231:$K1983,11,FALSE)</f>
        <v>0</v>
      </c>
      <c r="T515" s="17">
        <f>M515-R515</f>
        <v>1</v>
      </c>
      <c r="U515" t="e">
        <f>IF(S515=#REF!,0,1)</f>
        <v>#REF!</v>
      </c>
      <c r="Y515" s="14">
        <v>1</v>
      </c>
      <c r="Z515" s="15"/>
      <c r="AA515" s="15"/>
      <c r="AB515" s="15"/>
      <c r="AC515" s="82"/>
      <c r="AD515" s="95"/>
    </row>
    <row r="516" spans="1:30" s="26" customFormat="1" ht="14.4" customHeight="1" x14ac:dyDescent="0.3">
      <c r="A516" s="10">
        <v>5790</v>
      </c>
      <c r="B516" s="11" t="s">
        <v>787</v>
      </c>
      <c r="C516" s="12" t="s">
        <v>55</v>
      </c>
      <c r="D516" s="13" t="s">
        <v>788</v>
      </c>
      <c r="E516" s="13" t="s">
        <v>123</v>
      </c>
      <c r="F516" s="13" t="s">
        <v>1759</v>
      </c>
      <c r="G516" s="13" t="s">
        <v>1760</v>
      </c>
      <c r="H516" s="13"/>
      <c r="I516" s="14">
        <v>2</v>
      </c>
      <c r="J516" s="15"/>
      <c r="K516" s="15"/>
      <c r="L516" s="15"/>
      <c r="M516" s="16">
        <f t="shared" si="38"/>
        <v>2</v>
      </c>
      <c r="N516" s="55"/>
      <c r="O516" s="56"/>
      <c r="R516" s="55"/>
      <c r="S516" s="55"/>
      <c r="T516" s="17"/>
      <c r="U516"/>
      <c r="Y516" s="14">
        <v>2</v>
      </c>
      <c r="Z516" s="15"/>
      <c r="AA516" s="15"/>
      <c r="AB516" s="15"/>
      <c r="AC516" s="82"/>
      <c r="AD516" s="95"/>
    </row>
    <row r="517" spans="1:30" s="26" customFormat="1" ht="14.4" customHeight="1" x14ac:dyDescent="0.3">
      <c r="A517" s="10">
        <v>5791</v>
      </c>
      <c r="B517" s="11" t="s">
        <v>693</v>
      </c>
      <c r="C517" s="12" t="s">
        <v>433</v>
      </c>
      <c r="D517" s="13"/>
      <c r="E517" s="13" t="s">
        <v>123</v>
      </c>
      <c r="F517" s="13" t="s">
        <v>1658</v>
      </c>
      <c r="G517" s="13" t="s">
        <v>1659</v>
      </c>
      <c r="H517" s="13"/>
      <c r="I517" s="14">
        <v>2</v>
      </c>
      <c r="J517" s="15"/>
      <c r="K517" s="15"/>
      <c r="L517" s="15"/>
      <c r="M517" s="16">
        <f t="shared" si="38"/>
        <v>2</v>
      </c>
      <c r="N517" s="55"/>
      <c r="O517" s="56"/>
      <c r="R517" s="55"/>
      <c r="S517" s="55"/>
      <c r="T517" s="17"/>
      <c r="U517"/>
      <c r="Y517" s="14">
        <v>2</v>
      </c>
      <c r="Z517" s="15"/>
      <c r="AA517" s="15"/>
      <c r="AB517" s="15"/>
      <c r="AC517" s="82"/>
      <c r="AD517" s="95"/>
    </row>
    <row r="518" spans="1:30" s="26" customFormat="1" ht="14.4" customHeight="1" x14ac:dyDescent="0.3">
      <c r="A518" s="10">
        <v>5792</v>
      </c>
      <c r="B518" s="27" t="s">
        <v>1121</v>
      </c>
      <c r="C518" s="12" t="s">
        <v>55</v>
      </c>
      <c r="D518" s="12" t="s">
        <v>1122</v>
      </c>
      <c r="E518" s="12" t="s">
        <v>1</v>
      </c>
      <c r="F518" s="13" t="s">
        <v>1761</v>
      </c>
      <c r="G518" s="13" t="s">
        <v>1762</v>
      </c>
      <c r="H518" s="12"/>
      <c r="I518" s="14"/>
      <c r="J518" s="15"/>
      <c r="K518" s="15"/>
      <c r="L518" s="15">
        <v>2</v>
      </c>
      <c r="M518" s="16">
        <f t="shared" si="38"/>
        <v>2</v>
      </c>
      <c r="N518" s="117" t="s">
        <v>1123</v>
      </c>
      <c r="O518" s="56"/>
      <c r="R518" s="55" t="e">
        <f>VLOOKUP(A518,'[16]Mail Stop Modified'!$A236:$K1988,10,FALSE)</f>
        <v>#N/A</v>
      </c>
      <c r="S518" s="55" t="e">
        <f>VLOOKUP(A518,'[16]Mail Stop Modified'!$A236:$K1988,11,FALSE)</f>
        <v>#N/A</v>
      </c>
      <c r="T518" s="17" t="e">
        <f>M518-R518</f>
        <v>#N/A</v>
      </c>
      <c r="U518" t="e">
        <f>IF(S518=#REF!,0,1)</f>
        <v>#N/A</v>
      </c>
      <c r="Y518" s="14"/>
      <c r="Z518" s="15">
        <v>2</v>
      </c>
      <c r="AA518" s="15"/>
      <c r="AB518" s="15"/>
      <c r="AC518" s="82"/>
      <c r="AD518" s="95"/>
    </row>
    <row r="519" spans="1:30" s="26" customFormat="1" ht="14.4" customHeight="1" x14ac:dyDescent="0.3">
      <c r="A519" s="10">
        <v>5793</v>
      </c>
      <c r="B519" s="11" t="s">
        <v>966</v>
      </c>
      <c r="C519" s="12" t="s">
        <v>2007</v>
      </c>
      <c r="D519" s="13" t="s">
        <v>967</v>
      </c>
      <c r="E519" s="13" t="s">
        <v>0</v>
      </c>
      <c r="F519" s="13" t="s">
        <v>1335</v>
      </c>
      <c r="G519" s="13" t="s">
        <v>1336</v>
      </c>
      <c r="H519" s="13"/>
      <c r="I519" s="14"/>
      <c r="J519" s="15"/>
      <c r="K519" s="15">
        <v>2</v>
      </c>
      <c r="L519" s="15"/>
      <c r="M519" s="16">
        <f t="shared" si="38"/>
        <v>2</v>
      </c>
      <c r="N519" s="55"/>
      <c r="O519" s="56"/>
      <c r="R519" s="55" t="e">
        <f>VLOOKUP(A519,'[16]Mail Stop Modified'!$A241:$K1993,10,FALSE)</f>
        <v>#N/A</v>
      </c>
      <c r="S519" s="55" t="e">
        <f>VLOOKUP(A519,'[16]Mail Stop Modified'!$A241:$K1993,11,FALSE)</f>
        <v>#N/A</v>
      </c>
      <c r="T519" s="17" t="e">
        <f>M519-R519</f>
        <v>#N/A</v>
      </c>
      <c r="U519" t="e">
        <f>IF(S519=#REF!,0,1)</f>
        <v>#N/A</v>
      </c>
      <c r="Y519" s="14">
        <v>1</v>
      </c>
      <c r="Z519" s="15"/>
      <c r="AA519" s="15"/>
      <c r="AB519" s="15"/>
      <c r="AC519" s="82"/>
      <c r="AD519" s="95"/>
    </row>
    <row r="520" spans="1:30" s="26" customFormat="1" ht="14.4" customHeight="1" x14ac:dyDescent="0.3">
      <c r="A520" s="10">
        <v>5794</v>
      </c>
      <c r="B520" s="11" t="s">
        <v>765</v>
      </c>
      <c r="C520" s="12" t="s">
        <v>2013</v>
      </c>
      <c r="D520" s="13"/>
      <c r="E520" s="13" t="s">
        <v>0</v>
      </c>
      <c r="F520" s="13" t="s">
        <v>1525</v>
      </c>
      <c r="G520" s="13" t="s">
        <v>1526</v>
      </c>
      <c r="H520" s="13"/>
      <c r="I520" s="14"/>
      <c r="J520" s="15"/>
      <c r="K520" s="15">
        <v>1</v>
      </c>
      <c r="L520" s="15"/>
      <c r="M520" s="16">
        <f t="shared" si="38"/>
        <v>1</v>
      </c>
      <c r="N520" s="55"/>
      <c r="O520" s="56"/>
      <c r="R520" s="55">
        <f>VLOOKUP(A520,'[16]Mail Stop Modified'!$A243:$K1995,10,FALSE)</f>
        <v>2</v>
      </c>
      <c r="S520" s="55">
        <f>VLOOKUP(A520,'[16]Mail Stop Modified'!$A243:$K1995,11,FALSE)</f>
        <v>0</v>
      </c>
      <c r="T520" s="17">
        <f>M520-R520</f>
        <v>-1</v>
      </c>
      <c r="U520" t="e">
        <f>IF(S520=#REF!,0,1)</f>
        <v>#REF!</v>
      </c>
      <c r="Y520" s="14">
        <v>1</v>
      </c>
      <c r="Z520" s="15"/>
      <c r="AA520" s="15"/>
      <c r="AB520" s="15"/>
      <c r="AC520" s="82"/>
      <c r="AD520" s="95"/>
    </row>
    <row r="521" spans="1:30" s="26" customFormat="1" ht="14.4" customHeight="1" x14ac:dyDescent="0.3">
      <c r="A521" s="10">
        <v>5795</v>
      </c>
      <c r="B521" s="11" t="s">
        <v>565</v>
      </c>
      <c r="C521" s="12" t="s">
        <v>579</v>
      </c>
      <c r="D521" s="13">
        <v>1352</v>
      </c>
      <c r="E521" s="13" t="s">
        <v>123</v>
      </c>
      <c r="F521" s="13" t="s">
        <v>1679</v>
      </c>
      <c r="G521" s="13" t="s">
        <v>1680</v>
      </c>
      <c r="H521" s="13"/>
      <c r="I521" s="14">
        <v>2</v>
      </c>
      <c r="J521" s="15">
        <v>0</v>
      </c>
      <c r="K521" s="15">
        <v>0</v>
      </c>
      <c r="L521" s="15">
        <v>0</v>
      </c>
      <c r="M521" s="16">
        <f t="shared" si="38"/>
        <v>2</v>
      </c>
      <c r="N521" s="55"/>
      <c r="O521" s="56"/>
      <c r="R521" s="55">
        <f>VLOOKUP(A521,'[16]Mail Stop Modified'!$A244:$K1996,10,FALSE)</f>
        <v>1</v>
      </c>
      <c r="S521" s="55">
        <f>VLOOKUP(A521,'[16]Mail Stop Modified'!$A244:$K1996,11,FALSE)</f>
        <v>0</v>
      </c>
      <c r="T521" s="17">
        <f>M521-R521</f>
        <v>1</v>
      </c>
      <c r="U521" t="e">
        <f>IF(S521=#REF!,0,1)</f>
        <v>#REF!</v>
      </c>
      <c r="Y521" s="14">
        <v>1</v>
      </c>
      <c r="Z521" s="15"/>
      <c r="AA521" s="15"/>
      <c r="AB521" s="15"/>
      <c r="AC521" s="82"/>
      <c r="AD521" s="95"/>
    </row>
    <row r="522" spans="1:30" s="26" customFormat="1" ht="14.4" customHeight="1" x14ac:dyDescent="0.3">
      <c r="A522" s="10">
        <v>5796</v>
      </c>
      <c r="B522" s="11" t="s">
        <v>694</v>
      </c>
      <c r="C522" s="12" t="s">
        <v>275</v>
      </c>
      <c r="D522" s="13">
        <v>252</v>
      </c>
      <c r="E522" s="13" t="s">
        <v>123</v>
      </c>
      <c r="F522" s="13" t="s">
        <v>1187</v>
      </c>
      <c r="G522" s="13" t="s">
        <v>1188</v>
      </c>
      <c r="H522" s="13"/>
      <c r="I522" s="14">
        <v>2</v>
      </c>
      <c r="J522" s="15">
        <v>0</v>
      </c>
      <c r="K522" s="15">
        <v>0</v>
      </c>
      <c r="L522" s="15">
        <v>0</v>
      </c>
      <c r="M522" s="16">
        <f t="shared" si="38"/>
        <v>2</v>
      </c>
      <c r="N522" s="55"/>
      <c r="O522" s="56"/>
      <c r="R522" s="55"/>
      <c r="S522" s="55"/>
      <c r="T522" s="17"/>
      <c r="U522"/>
      <c r="Y522" s="14"/>
      <c r="Z522" s="15"/>
      <c r="AA522" s="15"/>
      <c r="AB522" s="15"/>
      <c r="AC522" s="82"/>
      <c r="AD522" s="95"/>
    </row>
    <row r="523" spans="1:30" s="26" customFormat="1" ht="14.4" customHeight="1" x14ac:dyDescent="0.3">
      <c r="A523" s="10">
        <v>5797</v>
      </c>
      <c r="B523" s="11" t="s">
        <v>292</v>
      </c>
      <c r="C523" s="12" t="s">
        <v>579</v>
      </c>
      <c r="D523" s="13">
        <v>3300</v>
      </c>
      <c r="E523" s="13" t="s">
        <v>123</v>
      </c>
      <c r="F523" s="13" t="s">
        <v>1674</v>
      </c>
      <c r="G523" s="13" t="s">
        <v>1675</v>
      </c>
      <c r="H523" s="13"/>
      <c r="I523" s="14">
        <v>2</v>
      </c>
      <c r="J523" s="15">
        <v>0</v>
      </c>
      <c r="K523" s="15">
        <v>0</v>
      </c>
      <c r="L523" s="15">
        <v>0</v>
      </c>
      <c r="M523" s="16">
        <f t="shared" si="38"/>
        <v>2</v>
      </c>
      <c r="N523" s="55"/>
      <c r="O523" s="56"/>
      <c r="R523" s="55"/>
      <c r="S523" s="55"/>
      <c r="T523" s="17"/>
      <c r="U523"/>
      <c r="Y523" s="14"/>
      <c r="Z523" s="15">
        <v>1</v>
      </c>
      <c r="AA523" s="15"/>
      <c r="AB523" s="15"/>
      <c r="AC523" s="82"/>
      <c r="AD523" s="95"/>
    </row>
    <row r="524" spans="1:30" s="26" customFormat="1" ht="24.6" customHeight="1" x14ac:dyDescent="0.3">
      <c r="A524" s="10">
        <v>5798</v>
      </c>
      <c r="B524" s="11" t="s">
        <v>54</v>
      </c>
      <c r="C524" s="12" t="s">
        <v>55</v>
      </c>
      <c r="D524" s="13" t="s">
        <v>1140</v>
      </c>
      <c r="E524" s="13" t="s">
        <v>1</v>
      </c>
      <c r="F524" s="13" t="s">
        <v>1763</v>
      </c>
      <c r="G524" s="13" t="s">
        <v>1764</v>
      </c>
      <c r="H524" s="13"/>
      <c r="I524" s="14">
        <v>0</v>
      </c>
      <c r="J524" s="15">
        <v>0</v>
      </c>
      <c r="K524" s="15">
        <v>0</v>
      </c>
      <c r="L524" s="15">
        <v>2</v>
      </c>
      <c r="M524" s="16">
        <f t="shared" si="38"/>
        <v>2</v>
      </c>
      <c r="N524" s="55"/>
      <c r="O524" s="56"/>
      <c r="R524" s="55">
        <f>VLOOKUP(A524,'[16]Mail Stop Modified'!$A247:$K1999,10,FALSE)</f>
        <v>1</v>
      </c>
      <c r="S524" s="55">
        <f>VLOOKUP(A524,'[16]Mail Stop Modified'!$A247:$K1999,11,FALSE)</f>
        <v>0</v>
      </c>
      <c r="T524" s="17">
        <f t="shared" ref="T524:T536" si="39">M524-R524</f>
        <v>1</v>
      </c>
      <c r="U524" t="e">
        <f>IF(S524=#REF!,0,1)</f>
        <v>#REF!</v>
      </c>
      <c r="Y524" s="14"/>
      <c r="Z524" s="15">
        <v>2</v>
      </c>
      <c r="AA524" s="15"/>
      <c r="AB524" s="15"/>
      <c r="AC524" s="82"/>
      <c r="AD524" s="95"/>
    </row>
    <row r="525" spans="1:30" s="26" customFormat="1" ht="14.4" customHeight="1" x14ac:dyDescent="0.3">
      <c r="A525" s="10">
        <v>5799</v>
      </c>
      <c r="B525" s="11" t="s">
        <v>813</v>
      </c>
      <c r="C525" s="12" t="s">
        <v>2007</v>
      </c>
      <c r="D525" s="13" t="s">
        <v>814</v>
      </c>
      <c r="E525" s="13" t="s">
        <v>123</v>
      </c>
      <c r="F525" s="13" t="s">
        <v>1491</v>
      </c>
      <c r="G525" s="13" t="s">
        <v>1492</v>
      </c>
      <c r="H525" s="13"/>
      <c r="I525" s="14">
        <v>2</v>
      </c>
      <c r="J525" s="15">
        <v>0</v>
      </c>
      <c r="K525" s="15">
        <v>0</v>
      </c>
      <c r="L525" s="15">
        <v>0</v>
      </c>
      <c r="M525" s="16">
        <f t="shared" si="38"/>
        <v>2</v>
      </c>
      <c r="N525" s="55"/>
      <c r="O525" s="56"/>
      <c r="R525" s="55">
        <f>VLOOKUP(A525,'[16]Mail Stop Modified'!$A251:$K2003,10,FALSE)</f>
        <v>2</v>
      </c>
      <c r="S525" s="55" t="str">
        <f>VLOOKUP(A525,'[16]Mail Stop Modified'!$A251:$K2003,11,FALSE)</f>
        <v/>
      </c>
      <c r="T525" s="17">
        <f t="shared" si="39"/>
        <v>0</v>
      </c>
      <c r="U525" t="e">
        <f>IF(S525=#REF!,0,1)</f>
        <v>#REF!</v>
      </c>
      <c r="Y525" s="14">
        <v>1</v>
      </c>
      <c r="Z525" s="15">
        <v>1</v>
      </c>
      <c r="AA525" s="15"/>
      <c r="AB525" s="15"/>
      <c r="AC525" s="82"/>
      <c r="AD525" s="95"/>
    </row>
    <row r="526" spans="1:30" s="26" customFormat="1" ht="14.4" customHeight="1" x14ac:dyDescent="0.3">
      <c r="A526" s="10">
        <v>5800</v>
      </c>
      <c r="B526" s="11" t="s">
        <v>528</v>
      </c>
      <c r="C526" s="12" t="s">
        <v>2007</v>
      </c>
      <c r="D526" s="13">
        <v>350</v>
      </c>
      <c r="E526" s="13" t="s">
        <v>0</v>
      </c>
      <c r="F526" s="13" t="s">
        <v>1491</v>
      </c>
      <c r="G526" s="13" t="s">
        <v>1492</v>
      </c>
      <c r="H526" s="13"/>
      <c r="I526" s="14">
        <v>0</v>
      </c>
      <c r="J526" s="15">
        <v>0</v>
      </c>
      <c r="K526" s="15">
        <v>2</v>
      </c>
      <c r="L526" s="15">
        <v>0</v>
      </c>
      <c r="M526" s="16">
        <f t="shared" si="38"/>
        <v>2</v>
      </c>
      <c r="N526" s="55"/>
      <c r="O526" s="56"/>
      <c r="R526" s="55">
        <f>VLOOKUP(A526,'[16]Mail Stop Modified'!$A252:$K2004,10,FALSE)</f>
        <v>2</v>
      </c>
      <c r="S526" s="55" t="str">
        <f>VLOOKUP(A526,'[16]Mail Stop Modified'!$A252:$K2004,11,FALSE)</f>
        <v/>
      </c>
      <c r="T526" s="17">
        <f t="shared" si="39"/>
        <v>0</v>
      </c>
      <c r="U526" t="e">
        <f>IF(S526=#REF!,0,1)</f>
        <v>#REF!</v>
      </c>
      <c r="Y526" s="14">
        <v>1</v>
      </c>
      <c r="Z526" s="15"/>
      <c r="AA526" s="15"/>
      <c r="AB526" s="15"/>
      <c r="AC526" s="82"/>
      <c r="AD526" s="95"/>
    </row>
    <row r="527" spans="1:30" s="26" customFormat="1" ht="14.4" customHeight="1" x14ac:dyDescent="0.3">
      <c r="A527" s="10">
        <v>5801</v>
      </c>
      <c r="B527" s="11" t="s">
        <v>529</v>
      </c>
      <c r="C527" s="12" t="s">
        <v>2007</v>
      </c>
      <c r="D527" s="13">
        <v>15</v>
      </c>
      <c r="E527" s="13" t="s">
        <v>0</v>
      </c>
      <c r="F527" s="13" t="s">
        <v>1745</v>
      </c>
      <c r="G527" s="13" t="s">
        <v>1746</v>
      </c>
      <c r="H527" s="13"/>
      <c r="I527" s="14">
        <v>0</v>
      </c>
      <c r="J527" s="15">
        <v>0</v>
      </c>
      <c r="K527" s="15">
        <v>2</v>
      </c>
      <c r="L527" s="15">
        <v>0</v>
      </c>
      <c r="M527" s="16">
        <f t="shared" si="38"/>
        <v>2</v>
      </c>
      <c r="N527" s="55"/>
      <c r="O527" s="56"/>
      <c r="R527" s="55">
        <f>VLOOKUP(A527,'[16]Mail Stop Modified'!$A253:$K2005,10,FALSE)</f>
        <v>2</v>
      </c>
      <c r="S527" s="55" t="str">
        <f>VLOOKUP(A527,'[16]Mail Stop Modified'!$A253:$K2005,11,FALSE)</f>
        <v/>
      </c>
      <c r="T527" s="17">
        <f t="shared" si="39"/>
        <v>0</v>
      </c>
      <c r="U527" t="e">
        <f>IF(S527=#REF!,0,1)</f>
        <v>#REF!</v>
      </c>
      <c r="Y527" s="14">
        <v>1</v>
      </c>
      <c r="Z527" s="15"/>
      <c r="AA527" s="15"/>
      <c r="AB527" s="15"/>
      <c r="AC527" s="82"/>
      <c r="AD527" s="95"/>
    </row>
    <row r="528" spans="1:30" s="26" customFormat="1" ht="14.4" customHeight="1" x14ac:dyDescent="0.3">
      <c r="A528" s="10">
        <v>5802</v>
      </c>
      <c r="B528" s="11" t="s">
        <v>815</v>
      </c>
      <c r="C528" s="12" t="s">
        <v>285</v>
      </c>
      <c r="D528" s="13" t="s">
        <v>933</v>
      </c>
      <c r="E528" s="13" t="s">
        <v>1</v>
      </c>
      <c r="F528" s="13" t="s">
        <v>1694</v>
      </c>
      <c r="G528" s="13" t="s">
        <v>1695</v>
      </c>
      <c r="H528" s="13"/>
      <c r="I528" s="14">
        <v>0</v>
      </c>
      <c r="J528" s="15">
        <v>0</v>
      </c>
      <c r="K528" s="38"/>
      <c r="L528" s="15">
        <v>2</v>
      </c>
      <c r="M528" s="16">
        <f t="shared" si="38"/>
        <v>2</v>
      </c>
      <c r="N528" s="55"/>
      <c r="O528" s="56"/>
      <c r="R528" s="55">
        <f>VLOOKUP(A528,'[16]Mail Stop Modified'!$A254:$K2006,10,FALSE)</f>
        <v>2</v>
      </c>
      <c r="S528" s="55" t="str">
        <f>VLOOKUP(A528,'[16]Mail Stop Modified'!$A254:$K2006,11,FALSE)</f>
        <v/>
      </c>
      <c r="T528" s="17">
        <f t="shared" si="39"/>
        <v>0</v>
      </c>
      <c r="U528" t="e">
        <f>IF(S528=#REF!,0,1)</f>
        <v>#REF!</v>
      </c>
      <c r="Y528" s="14"/>
      <c r="Z528" s="15"/>
      <c r="AA528" s="15">
        <v>2</v>
      </c>
      <c r="AB528" s="15"/>
      <c r="AC528" s="82" t="s">
        <v>14</v>
      </c>
      <c r="AD528" s="95"/>
    </row>
    <row r="529" spans="1:30" s="26" customFormat="1" ht="14.4" customHeight="1" x14ac:dyDescent="0.3">
      <c r="A529" s="10">
        <v>5803</v>
      </c>
      <c r="B529" s="11" t="s">
        <v>696</v>
      </c>
      <c r="C529" s="12" t="s">
        <v>697</v>
      </c>
      <c r="D529" s="13" t="s">
        <v>888</v>
      </c>
      <c r="E529" s="13" t="s">
        <v>0</v>
      </c>
      <c r="F529" s="13" t="s">
        <v>1745</v>
      </c>
      <c r="G529" s="13" t="s">
        <v>1751</v>
      </c>
      <c r="H529" s="13"/>
      <c r="I529" s="14"/>
      <c r="J529" s="15"/>
      <c r="K529" s="15">
        <v>1</v>
      </c>
      <c r="L529" s="15"/>
      <c r="M529" s="16">
        <f t="shared" si="38"/>
        <v>1</v>
      </c>
      <c r="N529" s="55"/>
      <c r="O529" s="56"/>
      <c r="R529" s="55">
        <f>VLOOKUP(A529,'[16]Mail Stop Modified'!$A256:$K2008,10,FALSE)</f>
        <v>1</v>
      </c>
      <c r="S529" s="55">
        <f>VLOOKUP(A529,'[16]Mail Stop Modified'!$A256:$K2008,11,FALSE)</f>
        <v>0</v>
      </c>
      <c r="T529" s="17">
        <f t="shared" si="39"/>
        <v>0</v>
      </c>
      <c r="U529" t="e">
        <f>IF(S529=#REF!,0,1)</f>
        <v>#REF!</v>
      </c>
      <c r="Y529" s="14">
        <v>2</v>
      </c>
      <c r="Z529" s="15"/>
      <c r="AA529" s="15"/>
      <c r="AB529" s="15"/>
      <c r="AC529" s="82"/>
      <c r="AD529" s="95"/>
    </row>
    <row r="530" spans="1:30" s="26" customFormat="1" ht="14.4" customHeight="1" x14ac:dyDescent="0.3">
      <c r="A530" s="10">
        <v>5804</v>
      </c>
      <c r="B530" s="11" t="s">
        <v>530</v>
      </c>
      <c r="C530" s="12" t="s">
        <v>531</v>
      </c>
      <c r="D530" s="13">
        <v>100</v>
      </c>
      <c r="E530" s="13" t="s">
        <v>0</v>
      </c>
      <c r="F530" s="13" t="s">
        <v>1591</v>
      </c>
      <c r="G530" s="13" t="s">
        <v>1592</v>
      </c>
      <c r="H530" s="13"/>
      <c r="I530" s="14">
        <v>0</v>
      </c>
      <c r="J530" s="15">
        <v>0</v>
      </c>
      <c r="K530" s="15">
        <v>1</v>
      </c>
      <c r="L530" s="15">
        <v>0</v>
      </c>
      <c r="M530" s="16">
        <f t="shared" si="38"/>
        <v>1</v>
      </c>
      <c r="N530" s="55"/>
      <c r="O530" s="56"/>
      <c r="R530" s="55">
        <f>VLOOKUP(A530,'[16]Mail Stop Modified'!$A258:$K2010,10,FALSE)</f>
        <v>1</v>
      </c>
      <c r="S530" s="55">
        <f>VLOOKUP(A530,'[16]Mail Stop Modified'!$A258:$K2010,11,FALSE)</f>
        <v>0</v>
      </c>
      <c r="T530" s="17">
        <f t="shared" si="39"/>
        <v>0</v>
      </c>
      <c r="U530" t="e">
        <f>IF(S530=#REF!,0,1)</f>
        <v>#REF!</v>
      </c>
      <c r="Y530" s="14"/>
      <c r="Z530" s="15">
        <v>2</v>
      </c>
      <c r="AA530" s="15"/>
      <c r="AB530" s="15"/>
      <c r="AC530" s="82"/>
      <c r="AD530" s="95"/>
    </row>
    <row r="531" spans="1:30" s="26" customFormat="1" ht="14.4" customHeight="1" x14ac:dyDescent="0.3">
      <c r="A531" s="10">
        <v>5806</v>
      </c>
      <c r="B531" s="11" t="s">
        <v>532</v>
      </c>
      <c r="C531" s="12" t="s">
        <v>1134</v>
      </c>
      <c r="D531" s="13" t="s">
        <v>614</v>
      </c>
      <c r="E531" s="13" t="s">
        <v>0</v>
      </c>
      <c r="F531" s="13" t="s">
        <v>1617</v>
      </c>
      <c r="G531" s="13" t="s">
        <v>1618</v>
      </c>
      <c r="H531" s="13"/>
      <c r="I531" s="14">
        <v>0</v>
      </c>
      <c r="J531" s="15">
        <v>0</v>
      </c>
      <c r="K531" s="15">
        <v>1</v>
      </c>
      <c r="L531" s="15">
        <v>0</v>
      </c>
      <c r="M531" s="16">
        <f t="shared" si="38"/>
        <v>1</v>
      </c>
      <c r="N531" s="55"/>
      <c r="O531" s="56"/>
      <c r="R531" s="55">
        <f>VLOOKUP(A531,'[16]Mail Stop Modified'!$A260:$K2012,10,FALSE)</f>
        <v>1</v>
      </c>
      <c r="S531" s="55" t="str">
        <f>VLOOKUP(A531,'[16]Mail Stop Modified'!$A260:$K2012,11,FALSE)</f>
        <v/>
      </c>
      <c r="T531" s="17">
        <f t="shared" si="39"/>
        <v>0</v>
      </c>
      <c r="U531" t="e">
        <f>IF(S531=#REF!,0,1)</f>
        <v>#REF!</v>
      </c>
      <c r="Y531" s="14"/>
      <c r="Z531" s="38">
        <v>2</v>
      </c>
      <c r="AA531" s="15"/>
      <c r="AB531" s="15"/>
      <c r="AC531" s="82"/>
      <c r="AD531" s="95"/>
    </row>
    <row r="532" spans="1:30" s="26" customFormat="1" ht="14.4" customHeight="1" x14ac:dyDescent="0.3">
      <c r="A532" s="10">
        <v>5807</v>
      </c>
      <c r="B532" s="11" t="s">
        <v>294</v>
      </c>
      <c r="C532" s="12" t="s">
        <v>295</v>
      </c>
      <c r="D532" s="13"/>
      <c r="E532" s="13" t="s">
        <v>0</v>
      </c>
      <c r="F532" s="13"/>
      <c r="G532" s="13"/>
      <c r="H532" s="13"/>
      <c r="I532" s="14">
        <v>0</v>
      </c>
      <c r="J532" s="15">
        <v>0</v>
      </c>
      <c r="K532" s="15">
        <v>1</v>
      </c>
      <c r="L532" s="15">
        <v>0</v>
      </c>
      <c r="M532" s="16">
        <f t="shared" si="38"/>
        <v>1</v>
      </c>
      <c r="N532" s="55"/>
      <c r="O532" s="56"/>
      <c r="R532" s="55">
        <f>VLOOKUP(A532,'[16]Mail Stop Modified'!$A261:$K2013,10,FALSE)</f>
        <v>0</v>
      </c>
      <c r="S532" s="55" t="str">
        <f>VLOOKUP(A532,'[16]Mail Stop Modified'!$A261:$K2013,11,FALSE)</f>
        <v/>
      </c>
      <c r="T532" s="17">
        <f t="shared" si="39"/>
        <v>1</v>
      </c>
      <c r="U532" t="e">
        <f>IF(S532=#REF!,0,1)</f>
        <v>#REF!</v>
      </c>
      <c r="Y532" s="14"/>
      <c r="Z532" s="38"/>
      <c r="AA532" s="15">
        <v>2</v>
      </c>
      <c r="AB532" s="15"/>
      <c r="AC532" s="82" t="s">
        <v>14</v>
      </c>
      <c r="AD532" s="95"/>
    </row>
    <row r="533" spans="1:30" s="26" customFormat="1" ht="14.4" customHeight="1" x14ac:dyDescent="0.3">
      <c r="A533" s="10">
        <v>5808</v>
      </c>
      <c r="B533" s="11" t="s">
        <v>934</v>
      </c>
      <c r="C533" s="12" t="s">
        <v>1134</v>
      </c>
      <c r="D533" s="13" t="s">
        <v>614</v>
      </c>
      <c r="E533" s="13" t="s">
        <v>0</v>
      </c>
      <c r="F533" s="13" t="s">
        <v>1617</v>
      </c>
      <c r="G533" s="13" t="s">
        <v>1618</v>
      </c>
      <c r="H533" s="13"/>
      <c r="I533" s="14"/>
      <c r="J533" s="15"/>
      <c r="K533" s="15">
        <v>1</v>
      </c>
      <c r="L533" s="15"/>
      <c r="M533" s="16">
        <f t="shared" si="38"/>
        <v>1</v>
      </c>
      <c r="N533" s="55"/>
      <c r="O533" s="56"/>
      <c r="R533" s="55" t="e">
        <f>VLOOKUP(A533,'[16]Mail Stop Modified'!$A262:$K2014,10,FALSE)</f>
        <v>#N/A</v>
      </c>
      <c r="S533" s="55" t="e">
        <f>VLOOKUP(A533,'[16]Mail Stop Modified'!$A262:$K2014,11,FALSE)</f>
        <v>#N/A</v>
      </c>
      <c r="T533" s="17" t="e">
        <f t="shared" si="39"/>
        <v>#N/A</v>
      </c>
      <c r="U533" t="e">
        <f>IF(S533=#REF!,0,1)</f>
        <v>#N/A</v>
      </c>
      <c r="Y533" s="14"/>
      <c r="Z533" s="15">
        <v>1</v>
      </c>
      <c r="AA533" s="15"/>
      <c r="AB533" s="15"/>
      <c r="AC533" s="82"/>
      <c r="AD533" s="95"/>
    </row>
    <row r="534" spans="1:30" s="26" customFormat="1" ht="14.4" customHeight="1" x14ac:dyDescent="0.3">
      <c r="A534" s="10">
        <v>5809</v>
      </c>
      <c r="B534" s="11" t="s">
        <v>698</v>
      </c>
      <c r="C534" s="12" t="s">
        <v>1054</v>
      </c>
      <c r="D534" s="13" t="s">
        <v>953</v>
      </c>
      <c r="E534" s="13" t="s">
        <v>123</v>
      </c>
      <c r="F534" s="13"/>
      <c r="G534" s="13"/>
      <c r="H534" s="13"/>
      <c r="I534" s="14">
        <v>2</v>
      </c>
      <c r="J534" s="15"/>
      <c r="K534" s="15"/>
      <c r="L534" s="15"/>
      <c r="M534" s="16">
        <f t="shared" si="38"/>
        <v>2</v>
      </c>
      <c r="N534" s="55"/>
      <c r="O534" s="56"/>
      <c r="R534" s="55">
        <f>VLOOKUP(A534,'[16]Mail Stop Modified'!$A264:$K2016,10,FALSE)</f>
        <v>1</v>
      </c>
      <c r="S534" s="55">
        <f>VLOOKUP(A534,'[16]Mail Stop Modified'!$A264:$K2016,11,FALSE)</f>
        <v>0</v>
      </c>
      <c r="T534" s="17">
        <f t="shared" si="39"/>
        <v>1</v>
      </c>
      <c r="U534" t="e">
        <f>IF(S534=#REF!,0,1)</f>
        <v>#REF!</v>
      </c>
      <c r="Y534" s="14"/>
      <c r="Z534" s="15">
        <v>2</v>
      </c>
      <c r="AA534" s="15"/>
      <c r="AB534" s="15"/>
      <c r="AC534" s="82"/>
      <c r="AD534" s="95"/>
    </row>
    <row r="535" spans="1:30" s="26" customFormat="1" ht="14.4" customHeight="1" x14ac:dyDescent="0.3">
      <c r="A535" s="10">
        <v>5810</v>
      </c>
      <c r="B535" s="11" t="s">
        <v>56</v>
      </c>
      <c r="C535" s="12" t="s">
        <v>57</v>
      </c>
      <c r="D535" s="13" t="s">
        <v>22</v>
      </c>
      <c r="E535" s="13" t="s">
        <v>1</v>
      </c>
      <c r="F535" s="13"/>
      <c r="G535" s="13"/>
      <c r="H535" s="13"/>
      <c r="I535" s="14">
        <v>0</v>
      </c>
      <c r="J535" s="15">
        <v>0</v>
      </c>
      <c r="K535" s="15">
        <v>0</v>
      </c>
      <c r="L535" s="15">
        <v>1</v>
      </c>
      <c r="M535" s="16">
        <f t="shared" si="38"/>
        <v>1</v>
      </c>
      <c r="N535" s="55"/>
      <c r="O535" s="56"/>
      <c r="R535" s="55" t="e">
        <f>VLOOKUP(A535,'[16]Mail Stop Modified'!$A271:$K2023,10,FALSE)</f>
        <v>#N/A</v>
      </c>
      <c r="S535" s="55" t="e">
        <f>VLOOKUP(A535,'[16]Mail Stop Modified'!$A271:$K2023,11,FALSE)</f>
        <v>#N/A</v>
      </c>
      <c r="T535" s="17" t="e">
        <f t="shared" si="39"/>
        <v>#N/A</v>
      </c>
      <c r="U535" t="e">
        <f>IF(S535=#REF!,0,1)</f>
        <v>#N/A</v>
      </c>
      <c r="Y535" s="14"/>
      <c r="Z535" s="15">
        <v>2</v>
      </c>
      <c r="AA535" s="15"/>
      <c r="AB535" s="15"/>
      <c r="AC535" s="82"/>
      <c r="AD535" s="95"/>
    </row>
    <row r="536" spans="1:30" s="26" customFormat="1" ht="24.6" customHeight="1" x14ac:dyDescent="0.3">
      <c r="A536" s="10">
        <v>5811</v>
      </c>
      <c r="B536" s="11" t="s">
        <v>58</v>
      </c>
      <c r="C536" s="12" t="s">
        <v>59</v>
      </c>
      <c r="D536" s="13">
        <v>250</v>
      </c>
      <c r="E536" s="13" t="s">
        <v>1</v>
      </c>
      <c r="F536" s="13"/>
      <c r="G536" s="13"/>
      <c r="H536" s="13"/>
      <c r="I536" s="14">
        <v>0</v>
      </c>
      <c r="J536" s="15">
        <v>0</v>
      </c>
      <c r="K536" s="15">
        <v>0</v>
      </c>
      <c r="L536" s="15">
        <v>1</v>
      </c>
      <c r="M536" s="16">
        <f t="shared" si="38"/>
        <v>1</v>
      </c>
      <c r="N536" s="55"/>
      <c r="O536" s="56"/>
      <c r="R536" s="55" t="e">
        <f>VLOOKUP(A536,'[16]Mail Stop Modified'!$A272:$K2024,10,FALSE)</f>
        <v>#N/A</v>
      </c>
      <c r="S536" s="55" t="e">
        <f>VLOOKUP(A536,'[16]Mail Stop Modified'!$A272:$K2024,11,FALSE)</f>
        <v>#N/A</v>
      </c>
      <c r="T536" s="17" t="e">
        <f t="shared" si="39"/>
        <v>#N/A</v>
      </c>
      <c r="U536" t="e">
        <f>IF(S536=#REF!,0,1)</f>
        <v>#N/A</v>
      </c>
      <c r="Y536" s="14"/>
      <c r="Z536" s="15"/>
      <c r="AA536" s="15"/>
      <c r="AB536" s="15"/>
      <c r="AC536" s="82"/>
      <c r="AD536" s="95"/>
    </row>
    <row r="537" spans="1:30" s="26" customFormat="1" ht="14.4" customHeight="1" x14ac:dyDescent="0.3">
      <c r="A537" s="10">
        <v>5812</v>
      </c>
      <c r="B537" s="11" t="s">
        <v>60</v>
      </c>
      <c r="C537" s="12" t="s">
        <v>59</v>
      </c>
      <c r="D537" s="13" t="s">
        <v>61</v>
      </c>
      <c r="E537" s="13" t="s">
        <v>1</v>
      </c>
      <c r="F537" s="13"/>
      <c r="G537" s="13"/>
      <c r="H537" s="13"/>
      <c r="I537" s="14">
        <v>0</v>
      </c>
      <c r="J537" s="15">
        <v>0</v>
      </c>
      <c r="K537" s="15">
        <v>0</v>
      </c>
      <c r="L537" s="15">
        <v>1</v>
      </c>
      <c r="M537" s="16">
        <f t="shared" si="38"/>
        <v>1</v>
      </c>
      <c r="N537" s="55"/>
      <c r="O537" s="56"/>
      <c r="R537" s="55"/>
      <c r="S537" s="55"/>
      <c r="T537" s="17"/>
      <c r="U537"/>
      <c r="Y537" s="14"/>
      <c r="Z537" s="15">
        <v>1</v>
      </c>
      <c r="AA537" s="15"/>
      <c r="AB537" s="15"/>
      <c r="AC537" s="82"/>
      <c r="AD537" s="95"/>
    </row>
    <row r="538" spans="1:30" s="26" customFormat="1" ht="14.4" customHeight="1" x14ac:dyDescent="0.3">
      <c r="A538" s="10">
        <v>5813</v>
      </c>
      <c r="B538" s="11" t="s">
        <v>699</v>
      </c>
      <c r="C538" s="12" t="s">
        <v>700</v>
      </c>
      <c r="D538" s="13"/>
      <c r="E538" s="13" t="s">
        <v>0</v>
      </c>
      <c r="F538" s="13"/>
      <c r="G538" s="13"/>
      <c r="H538" s="13"/>
      <c r="I538" s="14"/>
      <c r="J538" s="15"/>
      <c r="K538" s="15">
        <v>1</v>
      </c>
      <c r="L538" s="15"/>
      <c r="M538" s="16">
        <f t="shared" si="38"/>
        <v>1</v>
      </c>
      <c r="N538" s="55"/>
      <c r="O538" s="56"/>
      <c r="R538" s="55">
        <f>VLOOKUP(A538,'[16]Mail Stop Modified'!$A273:$K2025,10,FALSE)</f>
        <v>1</v>
      </c>
      <c r="S538" s="55">
        <f>VLOOKUP(A538,'[16]Mail Stop Modified'!$A273:$K2025,11,FALSE)</f>
        <v>0</v>
      </c>
      <c r="T538" s="17">
        <f>M538-R538</f>
        <v>0</v>
      </c>
      <c r="U538" t="e">
        <f>IF(S538=#REF!,0,1)</f>
        <v>#REF!</v>
      </c>
      <c r="Y538" s="14">
        <v>1</v>
      </c>
      <c r="Z538" s="15"/>
      <c r="AA538" s="15"/>
      <c r="AB538" s="15"/>
      <c r="AC538" s="82"/>
      <c r="AD538" s="95"/>
    </row>
    <row r="539" spans="1:30" s="26" customFormat="1" ht="14.4" customHeight="1" x14ac:dyDescent="0.3">
      <c r="A539" s="10">
        <v>5814</v>
      </c>
      <c r="B539" s="11" t="s">
        <v>980</v>
      </c>
      <c r="C539" s="12"/>
      <c r="D539" s="13"/>
      <c r="E539" s="13" t="s">
        <v>0</v>
      </c>
      <c r="F539" s="13" t="s">
        <v>1749</v>
      </c>
      <c r="G539" s="13" t="s">
        <v>1750</v>
      </c>
      <c r="H539" s="13"/>
      <c r="I539" s="14"/>
      <c r="J539" s="15"/>
      <c r="K539" s="15">
        <v>1</v>
      </c>
      <c r="L539" s="15"/>
      <c r="M539" s="16">
        <f t="shared" si="38"/>
        <v>1</v>
      </c>
      <c r="N539" s="55"/>
      <c r="O539" s="56"/>
      <c r="R539" s="55">
        <f>VLOOKUP(A539,'[16]Mail Stop Modified'!$A274:$K2026,10,FALSE)</f>
        <v>2</v>
      </c>
      <c r="S539" s="55" t="str">
        <f>VLOOKUP(A539,'[16]Mail Stop Modified'!$A274:$K2026,11,FALSE)</f>
        <v/>
      </c>
      <c r="T539" s="17">
        <f>M539-R539</f>
        <v>-1</v>
      </c>
      <c r="U539" t="e">
        <f>IF(S539=#REF!,0,1)</f>
        <v>#REF!</v>
      </c>
      <c r="Y539" s="14"/>
      <c r="Z539" s="15"/>
      <c r="AA539" s="15">
        <v>2</v>
      </c>
      <c r="AB539" s="15"/>
      <c r="AC539" s="82" t="s">
        <v>14</v>
      </c>
      <c r="AD539" s="95"/>
    </row>
    <row r="540" spans="1:30" s="26" customFormat="1" ht="14.4" customHeight="1" x14ac:dyDescent="0.3">
      <c r="A540" s="10">
        <v>5815</v>
      </c>
      <c r="B540" s="11" t="s">
        <v>533</v>
      </c>
      <c r="C540" s="12" t="s">
        <v>534</v>
      </c>
      <c r="D540" s="13">
        <v>350</v>
      </c>
      <c r="E540" s="13" t="s">
        <v>0</v>
      </c>
      <c r="F540" s="13"/>
      <c r="G540" s="13"/>
      <c r="H540" s="13"/>
      <c r="I540" s="14">
        <v>0</v>
      </c>
      <c r="J540" s="15">
        <v>0</v>
      </c>
      <c r="K540" s="15">
        <v>1</v>
      </c>
      <c r="L540" s="15">
        <v>0</v>
      </c>
      <c r="M540" s="16">
        <f t="shared" si="38"/>
        <v>1</v>
      </c>
      <c r="N540" s="55"/>
      <c r="O540" s="56"/>
      <c r="R540" s="55">
        <f>VLOOKUP(A540,'[16]Mail Stop Modified'!$A275:$K2027,10,FALSE)</f>
        <v>1</v>
      </c>
      <c r="S540" s="55">
        <f>VLOOKUP(A540,'[16]Mail Stop Modified'!$A275:$K2027,11,FALSE)</f>
        <v>0</v>
      </c>
      <c r="T540" s="17">
        <f>M540-R540</f>
        <v>0</v>
      </c>
      <c r="U540" t="e">
        <f>IF(S540=#REF!,0,1)</f>
        <v>#REF!</v>
      </c>
      <c r="Y540" s="14"/>
      <c r="Z540" s="15"/>
      <c r="AA540" s="15">
        <v>2</v>
      </c>
      <c r="AB540" s="15"/>
      <c r="AC540" s="82" t="s">
        <v>14</v>
      </c>
      <c r="AD540" s="95"/>
    </row>
    <row r="541" spans="1:30" s="26" customFormat="1" ht="14.4" customHeight="1" x14ac:dyDescent="0.3">
      <c r="A541" s="10">
        <v>5816</v>
      </c>
      <c r="B541" s="11" t="s">
        <v>701</v>
      </c>
      <c r="C541" s="12" t="s">
        <v>702</v>
      </c>
      <c r="D541" s="13"/>
      <c r="E541" s="13" t="s">
        <v>0</v>
      </c>
      <c r="F541" s="13"/>
      <c r="G541" s="13"/>
      <c r="H541" s="13"/>
      <c r="I541" s="14"/>
      <c r="J541" s="15"/>
      <c r="K541" s="15">
        <v>1</v>
      </c>
      <c r="L541" s="15"/>
      <c r="M541" s="16">
        <f t="shared" si="38"/>
        <v>1</v>
      </c>
      <c r="N541" s="55"/>
      <c r="O541" s="56"/>
      <c r="R541" s="55">
        <f>VLOOKUP(A541,'[16]Mail Stop Modified'!$A276:$K2028,10,FALSE)</f>
        <v>1</v>
      </c>
      <c r="S541" s="55">
        <f>VLOOKUP(A541,'[16]Mail Stop Modified'!$A276:$K2028,11,FALSE)</f>
        <v>0</v>
      </c>
      <c r="T541" s="17">
        <f>M541-R541</f>
        <v>0</v>
      </c>
      <c r="U541" t="e">
        <f>IF(S541=#REF!,0,1)</f>
        <v>#REF!</v>
      </c>
      <c r="Y541" s="14"/>
      <c r="Z541" s="15"/>
      <c r="AA541" s="15">
        <v>2</v>
      </c>
      <c r="AB541" s="15"/>
      <c r="AC541" s="82" t="s">
        <v>14</v>
      </c>
      <c r="AD541" s="95"/>
    </row>
    <row r="542" spans="1:30" s="26" customFormat="1" ht="14.4" customHeight="1" x14ac:dyDescent="0.3">
      <c r="A542" s="10">
        <v>5817</v>
      </c>
      <c r="B542" s="11" t="s">
        <v>703</v>
      </c>
      <c r="C542" s="12" t="s">
        <v>704</v>
      </c>
      <c r="D542" s="13"/>
      <c r="E542" s="13" t="s">
        <v>0</v>
      </c>
      <c r="F542" s="13"/>
      <c r="G542" s="13"/>
      <c r="H542" s="13"/>
      <c r="I542" s="14"/>
      <c r="J542" s="15"/>
      <c r="K542" s="15">
        <v>1</v>
      </c>
      <c r="L542" s="15"/>
      <c r="M542" s="16">
        <f t="shared" si="38"/>
        <v>1</v>
      </c>
      <c r="N542" s="55"/>
      <c r="O542" s="56"/>
      <c r="R542" s="55">
        <f>VLOOKUP(A542,'[16]Mail Stop Modified'!$A277:$K2029,10,FALSE)</f>
        <v>1</v>
      </c>
      <c r="S542" s="55">
        <f>VLOOKUP(A542,'[16]Mail Stop Modified'!$A277:$K2029,11,FALSE)</f>
        <v>0</v>
      </c>
      <c r="T542" s="17">
        <f>M542-R542</f>
        <v>0</v>
      </c>
      <c r="U542" t="e">
        <f>IF(S542=#REF!,0,1)</f>
        <v>#REF!</v>
      </c>
      <c r="Y542" s="14"/>
      <c r="Z542" s="15">
        <v>1</v>
      </c>
      <c r="AA542" s="15"/>
      <c r="AB542" s="15"/>
      <c r="AC542" s="82" t="s">
        <v>14</v>
      </c>
      <c r="AD542" s="95"/>
    </row>
    <row r="543" spans="1:30" s="26" customFormat="1" ht="14.4" customHeight="1" x14ac:dyDescent="0.3">
      <c r="A543" s="10">
        <v>5818</v>
      </c>
      <c r="B543" s="11" t="s">
        <v>535</v>
      </c>
      <c r="C543" s="12" t="s">
        <v>445</v>
      </c>
      <c r="D543" s="13">
        <v>3182</v>
      </c>
      <c r="E543" s="13" t="s">
        <v>0</v>
      </c>
      <c r="F543" s="13" t="s">
        <v>1309</v>
      </c>
      <c r="G543" s="13" t="s">
        <v>1444</v>
      </c>
      <c r="H543" s="13"/>
      <c r="I543" s="14">
        <v>0</v>
      </c>
      <c r="J543" s="15">
        <v>0</v>
      </c>
      <c r="K543" s="15">
        <v>2</v>
      </c>
      <c r="L543" s="15">
        <v>0</v>
      </c>
      <c r="M543" s="16">
        <f t="shared" si="38"/>
        <v>2</v>
      </c>
      <c r="N543" s="55"/>
      <c r="O543" s="56"/>
      <c r="R543" s="55"/>
      <c r="S543" s="55"/>
      <c r="T543" s="17"/>
      <c r="U543"/>
      <c r="X543" s="26" t="s">
        <v>981</v>
      </c>
      <c r="Y543" s="14"/>
      <c r="Z543" s="15">
        <v>1</v>
      </c>
      <c r="AA543" s="15"/>
      <c r="AB543" s="15"/>
      <c r="AC543" s="82"/>
      <c r="AD543" s="95"/>
    </row>
    <row r="544" spans="1:30" s="26" customFormat="1" ht="14.4" customHeight="1" x14ac:dyDescent="0.3">
      <c r="A544" s="10">
        <v>5819</v>
      </c>
      <c r="B544" s="11" t="s">
        <v>935</v>
      </c>
      <c r="C544" s="12" t="s">
        <v>445</v>
      </c>
      <c r="D544" s="13">
        <v>1205</v>
      </c>
      <c r="E544" s="13" t="s">
        <v>0</v>
      </c>
      <c r="F544" s="13" t="s">
        <v>1309</v>
      </c>
      <c r="G544" s="13" t="s">
        <v>1310</v>
      </c>
      <c r="H544" s="13"/>
      <c r="I544" s="14"/>
      <c r="J544" s="15"/>
      <c r="K544" s="15">
        <v>2</v>
      </c>
      <c r="L544" s="15"/>
      <c r="M544" s="16">
        <f t="shared" si="38"/>
        <v>2</v>
      </c>
      <c r="N544" s="55"/>
      <c r="O544" s="56"/>
      <c r="R544" s="55" t="e">
        <f>VLOOKUP(A544,'[16]Mail Stop Modified'!$A281:$K2033,10,FALSE)</f>
        <v>#N/A</v>
      </c>
      <c r="S544" s="55" t="e">
        <f>VLOOKUP(A544,'[16]Mail Stop Modified'!$A281:$K2033,11,FALSE)</f>
        <v>#N/A</v>
      </c>
      <c r="T544" s="17" t="e">
        <f>M544-R544</f>
        <v>#N/A</v>
      </c>
      <c r="U544" t="e">
        <f>IF(S544=#REF!,0,1)</f>
        <v>#N/A</v>
      </c>
      <c r="Y544" s="14"/>
      <c r="Z544" s="15">
        <v>2</v>
      </c>
      <c r="AA544" s="15"/>
      <c r="AB544" s="15"/>
      <c r="AC544" s="82"/>
      <c r="AD544" s="95"/>
    </row>
    <row r="545" spans="1:30" s="26" customFormat="1" ht="14.4" customHeight="1" x14ac:dyDescent="0.3">
      <c r="A545" s="10">
        <v>5820</v>
      </c>
      <c r="B545" s="28" t="s">
        <v>1055</v>
      </c>
      <c r="C545" s="12" t="s">
        <v>445</v>
      </c>
      <c r="D545" s="13">
        <v>1205</v>
      </c>
      <c r="E545" s="13" t="s">
        <v>0</v>
      </c>
      <c r="F545" s="13" t="s">
        <v>1309</v>
      </c>
      <c r="G545" s="13" t="s">
        <v>1310</v>
      </c>
      <c r="H545" s="13"/>
      <c r="I545" s="14">
        <v>2</v>
      </c>
      <c r="J545" s="15"/>
      <c r="K545" s="15">
        <v>0</v>
      </c>
      <c r="L545" s="15"/>
      <c r="M545" s="16">
        <f t="shared" si="38"/>
        <v>2</v>
      </c>
      <c r="N545" s="55"/>
      <c r="O545" s="56"/>
      <c r="R545" s="55">
        <f>VLOOKUP(A545,'[16]Mail Stop Modified'!$A282:$K2034,10,FALSE)</f>
        <v>2</v>
      </c>
      <c r="S545" s="55">
        <f>VLOOKUP(A545,'[16]Mail Stop Modified'!$A282:$K2034,11,FALSE)</f>
        <v>0</v>
      </c>
      <c r="T545" s="17">
        <f>M545-R545</f>
        <v>0</v>
      </c>
      <c r="U545" t="e">
        <f>IF(S545=#REF!,0,1)</f>
        <v>#REF!</v>
      </c>
      <c r="Y545" s="14"/>
      <c r="Z545" s="15">
        <v>1</v>
      </c>
      <c r="AA545" s="15"/>
      <c r="AB545" s="15"/>
      <c r="AC545" s="82"/>
      <c r="AD545" s="95"/>
    </row>
    <row r="546" spans="1:30" s="26" customFormat="1" ht="14.4" customHeight="1" x14ac:dyDescent="0.3">
      <c r="A546" s="10">
        <v>5821</v>
      </c>
      <c r="B546" s="11" t="s">
        <v>536</v>
      </c>
      <c r="C546" s="12" t="s">
        <v>445</v>
      </c>
      <c r="D546" s="13">
        <v>2293</v>
      </c>
      <c r="E546" s="13" t="s">
        <v>0</v>
      </c>
      <c r="F546" s="13" t="s">
        <v>1309</v>
      </c>
      <c r="G546" s="13" t="s">
        <v>1310</v>
      </c>
      <c r="H546" s="13"/>
      <c r="I546" s="14">
        <v>0</v>
      </c>
      <c r="J546" s="15">
        <v>0</v>
      </c>
      <c r="K546" s="15">
        <v>2</v>
      </c>
      <c r="L546" s="15">
        <v>0</v>
      </c>
      <c r="M546" s="16">
        <f t="shared" ref="M546" si="40">SUM(I546:L546)</f>
        <v>2</v>
      </c>
      <c r="N546" s="55"/>
      <c r="O546" s="56"/>
      <c r="R546" s="55">
        <f>VLOOKUP(A546,'[16]Mail Stop Modified'!$A283:$K2035,10,FALSE)</f>
        <v>2</v>
      </c>
      <c r="S546" s="55">
        <f>VLOOKUP(A546,'[16]Mail Stop Modified'!$A283:$K2035,11,FALSE)</f>
        <v>0</v>
      </c>
      <c r="T546" s="17">
        <f>M546-R546</f>
        <v>0</v>
      </c>
      <c r="U546" t="e">
        <f>IF(S546=#REF!,0,1)</f>
        <v>#REF!</v>
      </c>
      <c r="Y546" s="14"/>
      <c r="Z546" s="15">
        <v>1</v>
      </c>
      <c r="AA546" s="15"/>
      <c r="AB546" s="15"/>
      <c r="AC546" s="82"/>
      <c r="AD546" s="95"/>
    </row>
    <row r="547" spans="1:30" s="26" customFormat="1" ht="14.4" customHeight="1" x14ac:dyDescent="0.3">
      <c r="A547" s="10">
        <v>5822</v>
      </c>
      <c r="B547" s="11" t="s">
        <v>2015</v>
      </c>
      <c r="C547" s="12" t="s">
        <v>445</v>
      </c>
      <c r="D547" s="13">
        <v>2293</v>
      </c>
      <c r="E547" s="13" t="s">
        <v>0</v>
      </c>
      <c r="F547" s="13" t="s">
        <v>1309</v>
      </c>
      <c r="G547" s="13" t="s">
        <v>1444</v>
      </c>
      <c r="H547" s="13"/>
      <c r="I547" s="14"/>
      <c r="J547" s="15"/>
      <c r="K547" s="15">
        <v>1</v>
      </c>
      <c r="L547" s="15"/>
      <c r="M547" s="16"/>
      <c r="N547" s="55"/>
      <c r="O547" s="56"/>
      <c r="R547" s="55"/>
      <c r="S547" s="55"/>
      <c r="T547" s="17"/>
      <c r="U547"/>
      <c r="Y547" s="14"/>
      <c r="Z547" s="15"/>
      <c r="AA547" s="15"/>
      <c r="AB547" s="15"/>
      <c r="AC547" s="82"/>
      <c r="AD547" s="95"/>
    </row>
    <row r="548" spans="1:30" s="26" customFormat="1" ht="14.4" customHeight="1" x14ac:dyDescent="0.3">
      <c r="A548" s="10">
        <v>5823</v>
      </c>
      <c r="B548" s="11" t="s">
        <v>2016</v>
      </c>
      <c r="C548" s="12" t="s">
        <v>445</v>
      </c>
      <c r="D548" s="13">
        <v>2293</v>
      </c>
      <c r="E548" s="13" t="s">
        <v>0</v>
      </c>
      <c r="F548" s="13" t="s">
        <v>1309</v>
      </c>
      <c r="G548" s="13" t="s">
        <v>1444</v>
      </c>
      <c r="H548" s="13"/>
      <c r="I548" s="14"/>
      <c r="J548" s="15"/>
      <c r="K548" s="15">
        <v>1</v>
      </c>
      <c r="L548" s="15"/>
      <c r="M548" s="16"/>
      <c r="N548" s="55"/>
      <c r="O548" s="56"/>
      <c r="R548" s="55"/>
      <c r="S548" s="55"/>
      <c r="T548" s="17"/>
      <c r="U548"/>
      <c r="Y548" s="14"/>
      <c r="Z548" s="15"/>
      <c r="AA548" s="15"/>
      <c r="AB548" s="15"/>
      <c r="AC548" s="82"/>
      <c r="AD548" s="95"/>
    </row>
    <row r="549" spans="1:30" s="26" customFormat="1" ht="14.4" customHeight="1" x14ac:dyDescent="0.3">
      <c r="A549" s="10">
        <v>5824</v>
      </c>
      <c r="B549" s="11" t="s">
        <v>2017</v>
      </c>
      <c r="C549" s="12" t="s">
        <v>445</v>
      </c>
      <c r="D549" s="13">
        <v>2293</v>
      </c>
      <c r="E549" s="13" t="s">
        <v>0</v>
      </c>
      <c r="F549" s="13" t="s">
        <v>1309</v>
      </c>
      <c r="G549" s="13" t="s">
        <v>1444</v>
      </c>
      <c r="H549" s="13"/>
      <c r="I549" s="14"/>
      <c r="J549" s="15"/>
      <c r="K549" s="15">
        <v>1</v>
      </c>
      <c r="L549" s="15"/>
      <c r="M549" s="16"/>
      <c r="N549" s="55"/>
      <c r="O549" s="56"/>
      <c r="R549" s="55"/>
      <c r="S549" s="55"/>
      <c r="T549" s="17"/>
      <c r="U549"/>
      <c r="Y549" s="14"/>
      <c r="Z549" s="15"/>
      <c r="AA549" s="15"/>
      <c r="AB549" s="15"/>
      <c r="AC549" s="82"/>
      <c r="AD549" s="95"/>
    </row>
    <row r="550" spans="1:30" s="26" customFormat="1" ht="14.4" customHeight="1" x14ac:dyDescent="0.3">
      <c r="A550" s="10">
        <v>5825</v>
      </c>
      <c r="B550" s="11" t="s">
        <v>537</v>
      </c>
      <c r="C550" s="12" t="s">
        <v>445</v>
      </c>
      <c r="D550" s="13">
        <v>2451</v>
      </c>
      <c r="E550" s="13" t="s">
        <v>0</v>
      </c>
      <c r="F550" s="13" t="s">
        <v>1309</v>
      </c>
      <c r="G550" s="13" t="s">
        <v>1310</v>
      </c>
      <c r="H550" s="13"/>
      <c r="I550" s="14">
        <v>0</v>
      </c>
      <c r="J550" s="15">
        <v>0</v>
      </c>
      <c r="K550" s="15">
        <v>2</v>
      </c>
      <c r="L550" s="15">
        <v>0</v>
      </c>
      <c r="M550" s="16">
        <f t="shared" ref="M550:M581" si="41">SUM(I550:L550)</f>
        <v>2</v>
      </c>
      <c r="N550" s="55"/>
      <c r="O550" s="56"/>
      <c r="R550" s="55">
        <f>VLOOKUP(A550,'[16]Mail Stop Modified'!$A285:$K2037,10,FALSE)</f>
        <v>2</v>
      </c>
      <c r="S550" s="55">
        <f>VLOOKUP(A550,'[16]Mail Stop Modified'!$A285:$K2037,11,FALSE)</f>
        <v>0</v>
      </c>
      <c r="T550" s="17">
        <f>M550-R550</f>
        <v>0</v>
      </c>
      <c r="U550" t="e">
        <f>IF(S550=#REF!,0,1)</f>
        <v>#REF!</v>
      </c>
      <c r="Y550" s="14"/>
      <c r="Z550" s="38">
        <v>2</v>
      </c>
      <c r="AA550" s="15"/>
      <c r="AB550" s="15"/>
      <c r="AC550" s="82"/>
      <c r="AD550" s="95"/>
    </row>
    <row r="551" spans="1:30" s="26" customFormat="1" ht="14.4" customHeight="1" x14ac:dyDescent="0.3">
      <c r="A551" s="10">
        <v>5826</v>
      </c>
      <c r="B551" s="11" t="s">
        <v>538</v>
      </c>
      <c r="C551" s="12" t="s">
        <v>445</v>
      </c>
      <c r="D551" s="13">
        <v>2215</v>
      </c>
      <c r="E551" s="13" t="s">
        <v>0</v>
      </c>
      <c r="F551" s="13" t="s">
        <v>1309</v>
      </c>
      <c r="G551" s="13" t="s">
        <v>1310</v>
      </c>
      <c r="H551" s="13"/>
      <c r="I551" s="14">
        <v>0</v>
      </c>
      <c r="J551" s="15">
        <v>0</v>
      </c>
      <c r="K551" s="15">
        <v>2</v>
      </c>
      <c r="L551" s="15">
        <v>0</v>
      </c>
      <c r="M551" s="16">
        <f t="shared" si="41"/>
        <v>2</v>
      </c>
      <c r="N551" s="55"/>
      <c r="O551" s="56"/>
      <c r="R551" s="55"/>
      <c r="S551" s="55"/>
      <c r="T551" s="17"/>
      <c r="U551"/>
      <c r="Y551" s="14"/>
      <c r="Z551" s="38">
        <v>2</v>
      </c>
      <c r="AA551" s="15"/>
      <c r="AB551" s="15"/>
      <c r="AC551" s="82"/>
      <c r="AD551" s="95"/>
    </row>
    <row r="552" spans="1:30" s="26" customFormat="1" ht="14.4" customHeight="1" x14ac:dyDescent="0.3">
      <c r="A552" s="10">
        <v>5827</v>
      </c>
      <c r="B552" s="11" t="s">
        <v>539</v>
      </c>
      <c r="C552" s="12" t="s">
        <v>445</v>
      </c>
      <c r="D552" s="13" t="s">
        <v>936</v>
      </c>
      <c r="E552" s="13" t="s">
        <v>0</v>
      </c>
      <c r="F552" s="13" t="s">
        <v>1309</v>
      </c>
      <c r="G552" s="13" t="s">
        <v>1310</v>
      </c>
      <c r="H552" s="13"/>
      <c r="I552" s="14">
        <v>0</v>
      </c>
      <c r="J552" s="15">
        <v>0</v>
      </c>
      <c r="K552" s="15">
        <v>2</v>
      </c>
      <c r="L552" s="15">
        <v>0</v>
      </c>
      <c r="M552" s="16">
        <f t="shared" si="41"/>
        <v>2</v>
      </c>
      <c r="N552" s="55"/>
      <c r="O552" s="56"/>
      <c r="R552" s="55">
        <f>VLOOKUP(A552,'[16]Mail Stop Modified'!$A286:$K2038,10,FALSE)</f>
        <v>2</v>
      </c>
      <c r="S552" s="55">
        <f>VLOOKUP(A552,'[16]Mail Stop Modified'!$A286:$K2038,11,FALSE)</f>
        <v>0</v>
      </c>
      <c r="T552" s="17">
        <f t="shared" ref="T552:T563" si="42">M552-R552</f>
        <v>0</v>
      </c>
      <c r="U552" t="e">
        <f>IF(S552=#REF!,0,1)</f>
        <v>#REF!</v>
      </c>
      <c r="Y552" s="14">
        <v>2</v>
      </c>
      <c r="Z552" s="15">
        <v>2</v>
      </c>
      <c r="AA552" s="15"/>
      <c r="AB552" s="15"/>
      <c r="AC552" s="82"/>
      <c r="AD552" s="95"/>
    </row>
    <row r="553" spans="1:30" s="26" customFormat="1" ht="14.4" customHeight="1" x14ac:dyDescent="0.3">
      <c r="A553" s="10">
        <v>5828</v>
      </c>
      <c r="B553" s="11" t="s">
        <v>540</v>
      </c>
      <c r="C553" s="12" t="s">
        <v>445</v>
      </c>
      <c r="D553" s="13">
        <v>1205</v>
      </c>
      <c r="E553" s="13" t="s">
        <v>0</v>
      </c>
      <c r="F553" s="13" t="s">
        <v>1309</v>
      </c>
      <c r="G553" s="13" t="s">
        <v>1310</v>
      </c>
      <c r="H553" s="13"/>
      <c r="I553" s="14">
        <v>0</v>
      </c>
      <c r="J553" s="15">
        <v>0</v>
      </c>
      <c r="K553" s="15">
        <v>2</v>
      </c>
      <c r="L553" s="15">
        <v>0</v>
      </c>
      <c r="M553" s="16">
        <f t="shared" si="41"/>
        <v>2</v>
      </c>
      <c r="N553" s="55"/>
      <c r="O553" s="56"/>
      <c r="R553" s="55">
        <f>VLOOKUP(A553,'[16]Mail Stop Modified'!$A310:$K2062,10,FALSE)</f>
        <v>2</v>
      </c>
      <c r="S553" s="55">
        <f>VLOOKUP(A553,'[16]Mail Stop Modified'!$A310:$K2062,11,FALSE)</f>
        <v>0</v>
      </c>
      <c r="T553" s="17">
        <f t="shared" si="42"/>
        <v>0</v>
      </c>
      <c r="U553" t="e">
        <f>IF(S553=#REF!,0,1)</f>
        <v>#REF!</v>
      </c>
      <c r="Y553" s="14"/>
      <c r="Z553" s="15">
        <v>2</v>
      </c>
      <c r="AA553" s="15"/>
      <c r="AB553" s="15"/>
      <c r="AC553" s="82"/>
      <c r="AD553" s="95"/>
    </row>
    <row r="554" spans="1:30" s="26" customFormat="1" ht="14.4" customHeight="1" x14ac:dyDescent="0.3">
      <c r="A554" s="10">
        <v>5829</v>
      </c>
      <c r="B554" s="11" t="s">
        <v>937</v>
      </c>
      <c r="C554" s="12" t="s">
        <v>445</v>
      </c>
      <c r="D554" s="13">
        <v>1205</v>
      </c>
      <c r="E554" s="13" t="s">
        <v>0</v>
      </c>
      <c r="F554" s="13" t="s">
        <v>1309</v>
      </c>
      <c r="G554" s="13" t="s">
        <v>1310</v>
      </c>
      <c r="H554" s="13"/>
      <c r="I554" s="14">
        <v>0</v>
      </c>
      <c r="J554" s="15">
        <v>0</v>
      </c>
      <c r="K554" s="15">
        <v>2</v>
      </c>
      <c r="L554" s="15">
        <v>0</v>
      </c>
      <c r="M554" s="16">
        <f t="shared" si="41"/>
        <v>2</v>
      </c>
      <c r="N554" s="55"/>
      <c r="O554" s="56"/>
      <c r="R554" s="55">
        <f>VLOOKUP(A554,'[16]Mail Stop Modified'!$A316:$K2068,10,FALSE)</f>
        <v>2</v>
      </c>
      <c r="S554" s="55">
        <f>VLOOKUP(A554,'[16]Mail Stop Modified'!$A316:$K2068,11,FALSE)</f>
        <v>0</v>
      </c>
      <c r="T554" s="17">
        <f t="shared" si="42"/>
        <v>0</v>
      </c>
      <c r="U554" t="e">
        <f>IF(S554=#REF!,0,1)</f>
        <v>#REF!</v>
      </c>
      <c r="Y554" s="14"/>
      <c r="Z554" s="15">
        <v>2</v>
      </c>
      <c r="AA554" s="15"/>
      <c r="AB554" s="15"/>
      <c r="AC554" s="82"/>
      <c r="AD554" s="95"/>
    </row>
    <row r="555" spans="1:30" s="26" customFormat="1" ht="14.4" customHeight="1" x14ac:dyDescent="0.3">
      <c r="A555" s="10">
        <v>5834</v>
      </c>
      <c r="B555" s="11" t="s">
        <v>541</v>
      </c>
      <c r="C555" s="12" t="s">
        <v>445</v>
      </c>
      <c r="D555" s="13">
        <v>1101</v>
      </c>
      <c r="E555" s="13" t="s">
        <v>0</v>
      </c>
      <c r="F555" s="13" t="s">
        <v>1309</v>
      </c>
      <c r="G555" s="13" t="s">
        <v>1310</v>
      </c>
      <c r="H555" s="13"/>
      <c r="I555" s="14">
        <v>0</v>
      </c>
      <c r="J555" s="15">
        <v>0</v>
      </c>
      <c r="K555" s="15">
        <v>2</v>
      </c>
      <c r="L555" s="15">
        <v>0</v>
      </c>
      <c r="M555" s="16">
        <f t="shared" si="41"/>
        <v>2</v>
      </c>
      <c r="N555" s="55"/>
      <c r="O555" s="56"/>
      <c r="R555" s="55">
        <f>VLOOKUP(A555,'[16]Mail Stop Modified'!$A318:$K2070,10,FALSE)</f>
        <v>2</v>
      </c>
      <c r="S555" s="55">
        <f>VLOOKUP(A555,'[16]Mail Stop Modified'!$A318:$K2070,11,FALSE)</f>
        <v>0</v>
      </c>
      <c r="T555" s="17">
        <f t="shared" si="42"/>
        <v>0</v>
      </c>
      <c r="U555" t="e">
        <f>IF(S555=#REF!,0,1)</f>
        <v>#REF!</v>
      </c>
      <c r="Y555" s="14"/>
      <c r="Z555" s="15">
        <v>2</v>
      </c>
      <c r="AA555" s="15"/>
      <c r="AB555" s="15"/>
      <c r="AC555" s="82"/>
      <c r="AD555" s="95"/>
    </row>
    <row r="556" spans="1:30" s="26" customFormat="1" ht="14.4" customHeight="1" x14ac:dyDescent="0.3">
      <c r="A556" s="10">
        <v>5835</v>
      </c>
      <c r="B556" s="11" t="s">
        <v>504</v>
      </c>
      <c r="C556" s="12" t="s">
        <v>445</v>
      </c>
      <c r="D556" s="13">
        <v>1205</v>
      </c>
      <c r="E556" s="13" t="s">
        <v>0</v>
      </c>
      <c r="F556" s="13" t="s">
        <v>1309</v>
      </c>
      <c r="G556" s="13" t="s">
        <v>1310</v>
      </c>
      <c r="H556" s="13"/>
      <c r="I556" s="14">
        <v>0</v>
      </c>
      <c r="J556" s="15">
        <v>0</v>
      </c>
      <c r="K556" s="15">
        <v>2</v>
      </c>
      <c r="L556" s="15">
        <v>0</v>
      </c>
      <c r="M556" s="16">
        <f t="shared" si="41"/>
        <v>2</v>
      </c>
      <c r="N556" s="55"/>
      <c r="O556" s="56"/>
      <c r="R556" s="55">
        <f>VLOOKUP(A556,'[16]Mail Stop Modified'!$A320:$K2072,10,FALSE)</f>
        <v>2</v>
      </c>
      <c r="S556" s="55">
        <f>VLOOKUP(A556,'[16]Mail Stop Modified'!$A320:$K2072,11,FALSE)</f>
        <v>0</v>
      </c>
      <c r="T556" s="17">
        <f t="shared" si="42"/>
        <v>0</v>
      </c>
      <c r="U556" t="e">
        <f>IF(S556=#REF!,0,1)</f>
        <v>#REF!</v>
      </c>
      <c r="Y556" s="14"/>
      <c r="Z556" s="15">
        <v>2</v>
      </c>
      <c r="AA556" s="15"/>
      <c r="AB556" s="15"/>
      <c r="AC556" s="82"/>
      <c r="AD556" s="95"/>
    </row>
    <row r="557" spans="1:30" s="26" customFormat="1" ht="14.4" customHeight="1" x14ac:dyDescent="0.3">
      <c r="A557" s="10">
        <v>5836</v>
      </c>
      <c r="B557" s="11" t="s">
        <v>542</v>
      </c>
      <c r="C557" s="12" t="s">
        <v>445</v>
      </c>
      <c r="D557" s="13">
        <v>1226</v>
      </c>
      <c r="E557" s="13" t="s">
        <v>0</v>
      </c>
      <c r="F557" s="13" t="s">
        <v>1309</v>
      </c>
      <c r="G557" s="13" t="s">
        <v>1310</v>
      </c>
      <c r="H557" s="13"/>
      <c r="I557" s="14">
        <v>0</v>
      </c>
      <c r="J557" s="15">
        <v>0</v>
      </c>
      <c r="K557" s="15">
        <v>2</v>
      </c>
      <c r="L557" s="15">
        <v>0</v>
      </c>
      <c r="M557" s="16">
        <f t="shared" si="41"/>
        <v>2</v>
      </c>
      <c r="N557" s="55"/>
      <c r="O557" s="56"/>
      <c r="R557" s="55">
        <f>VLOOKUP(A557,'[16]Mail Stop Modified'!$A322:$K2074,10,FALSE)</f>
        <v>2</v>
      </c>
      <c r="S557" s="55">
        <f>VLOOKUP(A557,'[16]Mail Stop Modified'!$A322:$K2074,11,FALSE)</f>
        <v>0</v>
      </c>
      <c r="T557" s="17">
        <f t="shared" si="42"/>
        <v>0</v>
      </c>
      <c r="U557" t="e">
        <f>IF(S557=#REF!,0,1)</f>
        <v>#REF!</v>
      </c>
      <c r="Y557" s="14"/>
      <c r="Z557" s="15">
        <v>2</v>
      </c>
      <c r="AA557" s="15"/>
      <c r="AB557" s="15"/>
      <c r="AC557" s="82"/>
      <c r="AD557" s="95"/>
    </row>
    <row r="558" spans="1:30" s="26" customFormat="1" ht="14.4" customHeight="1" x14ac:dyDescent="0.3">
      <c r="A558" s="10">
        <v>5837</v>
      </c>
      <c r="B558" s="11" t="s">
        <v>543</v>
      </c>
      <c r="C558" s="12" t="s">
        <v>445</v>
      </c>
      <c r="D558" s="13">
        <v>1205</v>
      </c>
      <c r="E558" s="13" t="s">
        <v>0</v>
      </c>
      <c r="F558" s="13" t="s">
        <v>1309</v>
      </c>
      <c r="G558" s="13" t="s">
        <v>1310</v>
      </c>
      <c r="H558" s="13"/>
      <c r="I558" s="14">
        <v>0</v>
      </c>
      <c r="J558" s="15">
        <v>0</v>
      </c>
      <c r="K558" s="15">
        <v>2</v>
      </c>
      <c r="L558" s="15">
        <v>0</v>
      </c>
      <c r="M558" s="16">
        <f t="shared" si="41"/>
        <v>2</v>
      </c>
      <c r="N558" s="55"/>
      <c r="O558" s="56"/>
      <c r="R558" s="55">
        <f>VLOOKUP(A558,'[16]Mail Stop Modified'!$A324:$K2076,10,FALSE)</f>
        <v>2</v>
      </c>
      <c r="S558" s="55">
        <f>VLOOKUP(A558,'[16]Mail Stop Modified'!$A324:$K2076,11,FALSE)</f>
        <v>0</v>
      </c>
      <c r="T558" s="17">
        <f t="shared" si="42"/>
        <v>0</v>
      </c>
      <c r="U558" t="e">
        <f>IF(S558=#REF!,0,1)</f>
        <v>#REF!</v>
      </c>
      <c r="Y558" s="14"/>
      <c r="Z558" s="15">
        <v>2</v>
      </c>
      <c r="AA558" s="15"/>
      <c r="AB558" s="15"/>
      <c r="AC558" s="82"/>
      <c r="AD558" s="95"/>
    </row>
    <row r="559" spans="1:30" s="26" customFormat="1" ht="14.4" customHeight="1" x14ac:dyDescent="0.3">
      <c r="A559" s="10">
        <v>5838</v>
      </c>
      <c r="B559" s="11" t="s">
        <v>938</v>
      </c>
      <c r="C559" s="12" t="s">
        <v>445</v>
      </c>
      <c r="D559" s="13">
        <v>1204</v>
      </c>
      <c r="E559" s="13" t="s">
        <v>0</v>
      </c>
      <c r="F559" s="13" t="s">
        <v>1309</v>
      </c>
      <c r="G559" s="13" t="s">
        <v>1310</v>
      </c>
      <c r="H559" s="13"/>
      <c r="I559" s="14">
        <v>0</v>
      </c>
      <c r="J559" s="15">
        <v>0</v>
      </c>
      <c r="K559" s="15">
        <v>2</v>
      </c>
      <c r="L559" s="15">
        <v>0</v>
      </c>
      <c r="M559" s="16">
        <f t="shared" si="41"/>
        <v>2</v>
      </c>
      <c r="N559" s="55"/>
      <c r="O559" s="56"/>
      <c r="R559" s="55">
        <f>VLOOKUP(A559,'[16]Mail Stop Modified'!$A330:$K2082,10,FALSE)</f>
        <v>2</v>
      </c>
      <c r="S559" s="55">
        <f>VLOOKUP(A559,'[16]Mail Stop Modified'!$A330:$K2082,11,FALSE)</f>
        <v>0</v>
      </c>
      <c r="T559" s="17">
        <f t="shared" si="42"/>
        <v>0</v>
      </c>
      <c r="U559" t="e">
        <f>IF(S559=#REF!,0,1)</f>
        <v>#REF!</v>
      </c>
      <c r="Y559" s="14"/>
      <c r="Z559" s="15">
        <v>2</v>
      </c>
      <c r="AA559" s="15"/>
      <c r="AB559" s="15"/>
      <c r="AC559" s="82"/>
      <c r="AD559" s="95"/>
    </row>
    <row r="560" spans="1:30" s="26" customFormat="1" ht="14.4" customHeight="1" x14ac:dyDescent="0.3">
      <c r="A560" s="10">
        <v>5840</v>
      </c>
      <c r="B560" s="11" t="s">
        <v>954</v>
      </c>
      <c r="C560" s="12" t="s">
        <v>1134</v>
      </c>
      <c r="D560" s="13">
        <v>2800</v>
      </c>
      <c r="E560" s="13" t="s">
        <v>0</v>
      </c>
      <c r="F560" s="13" t="s">
        <v>1613</v>
      </c>
      <c r="G560" s="13" t="s">
        <v>1614</v>
      </c>
      <c r="H560" s="13"/>
      <c r="I560" s="14"/>
      <c r="J560" s="15"/>
      <c r="K560" s="15">
        <v>1</v>
      </c>
      <c r="L560" s="15"/>
      <c r="M560" s="16">
        <f t="shared" si="41"/>
        <v>1</v>
      </c>
      <c r="N560" s="55"/>
      <c r="O560" s="56"/>
      <c r="R560" s="55">
        <f>VLOOKUP(A560,'[16]Mail Stop Modified'!$A332:$K2084,10,FALSE)</f>
        <v>2</v>
      </c>
      <c r="S560" s="55" t="str">
        <f>VLOOKUP(A560,'[16]Mail Stop Modified'!$A332:$K2084,11,FALSE)</f>
        <v/>
      </c>
      <c r="T560" s="17">
        <f t="shared" si="42"/>
        <v>-1</v>
      </c>
      <c r="U560" t="e">
        <f>IF(S560=#REF!,0,1)</f>
        <v>#REF!</v>
      </c>
      <c r="Y560" s="14"/>
      <c r="Z560" s="15">
        <v>2</v>
      </c>
      <c r="AA560" s="15"/>
      <c r="AB560" s="15"/>
      <c r="AC560" s="82"/>
      <c r="AD560" s="95"/>
    </row>
    <row r="561" spans="1:30" s="26" customFormat="1" ht="14.4" customHeight="1" x14ac:dyDescent="0.3">
      <c r="A561" s="10">
        <v>5841</v>
      </c>
      <c r="B561" s="11" t="s">
        <v>816</v>
      </c>
      <c r="C561" s="12" t="s">
        <v>1134</v>
      </c>
      <c r="D561" s="13">
        <v>1700</v>
      </c>
      <c r="E561" s="13" t="s">
        <v>0</v>
      </c>
      <c r="F561" s="13" t="s">
        <v>1613</v>
      </c>
      <c r="G561" s="13" t="s">
        <v>1614</v>
      </c>
      <c r="H561" s="13"/>
      <c r="I561" s="14">
        <v>0</v>
      </c>
      <c r="J561" s="15">
        <v>0</v>
      </c>
      <c r="K561" s="15">
        <v>1</v>
      </c>
      <c r="L561" s="15">
        <v>0</v>
      </c>
      <c r="M561" s="16">
        <f t="shared" si="41"/>
        <v>1</v>
      </c>
      <c r="N561" s="55"/>
      <c r="O561" s="56"/>
      <c r="R561" s="55">
        <f>VLOOKUP(A561,'[16]Mail Stop Modified'!$A334:$K2086,10,FALSE)</f>
        <v>2</v>
      </c>
      <c r="S561" s="55" t="str">
        <f>VLOOKUP(A561,'[16]Mail Stop Modified'!$A334:$K2086,11,FALSE)</f>
        <v/>
      </c>
      <c r="T561" s="17">
        <f t="shared" si="42"/>
        <v>-1</v>
      </c>
      <c r="U561" t="e">
        <f>IF(S561=#REF!,0,1)</f>
        <v>#REF!</v>
      </c>
      <c r="Y561" s="14"/>
      <c r="Z561" s="15">
        <v>2</v>
      </c>
      <c r="AA561" s="15"/>
      <c r="AB561" s="15"/>
      <c r="AC561" s="82"/>
      <c r="AD561" s="95"/>
    </row>
    <row r="562" spans="1:30" s="26" customFormat="1" ht="14.4" customHeight="1" x14ac:dyDescent="0.3">
      <c r="A562" s="10">
        <v>5842</v>
      </c>
      <c r="B562" s="11" t="s">
        <v>817</v>
      </c>
      <c r="C562" s="12" t="s">
        <v>1134</v>
      </c>
      <c r="D562" s="13">
        <v>1500</v>
      </c>
      <c r="E562" s="13" t="s">
        <v>1</v>
      </c>
      <c r="F562" s="13" t="s">
        <v>1611</v>
      </c>
      <c r="G562" s="13" t="s">
        <v>1612</v>
      </c>
      <c r="H562" s="13"/>
      <c r="I562" s="14">
        <v>0</v>
      </c>
      <c r="J562" s="15">
        <v>0</v>
      </c>
      <c r="K562" s="15">
        <v>0</v>
      </c>
      <c r="L562" s="15">
        <v>1</v>
      </c>
      <c r="M562" s="16">
        <f t="shared" si="41"/>
        <v>1</v>
      </c>
      <c r="N562" s="55"/>
      <c r="O562" s="56"/>
      <c r="R562" s="55">
        <f>VLOOKUP(A562,'[16]Mail Stop Modified'!$A336:$K2088,10,FALSE)</f>
        <v>2</v>
      </c>
      <c r="S562" s="55" t="str">
        <f>VLOOKUP(A562,'[16]Mail Stop Modified'!$A336:$K2088,11,FALSE)</f>
        <v/>
      </c>
      <c r="T562" s="17">
        <f t="shared" si="42"/>
        <v>-1</v>
      </c>
      <c r="U562" t="e">
        <f>IF(S562=#REF!,0,1)</f>
        <v>#REF!</v>
      </c>
      <c r="Y562" s="14"/>
      <c r="Z562" s="15">
        <v>2</v>
      </c>
      <c r="AA562" s="15"/>
      <c r="AB562" s="15"/>
      <c r="AC562" s="82"/>
      <c r="AD562" s="95"/>
    </row>
    <row r="563" spans="1:30" s="26" customFormat="1" ht="14.4" customHeight="1" x14ac:dyDescent="0.3">
      <c r="A563" s="10">
        <v>5843</v>
      </c>
      <c r="B563" s="11" t="s">
        <v>794</v>
      </c>
      <c r="C563" s="12" t="s">
        <v>395</v>
      </c>
      <c r="D563" s="13" t="s">
        <v>69</v>
      </c>
      <c r="E563" s="13" t="s">
        <v>0</v>
      </c>
      <c r="F563" s="13" t="s">
        <v>1309</v>
      </c>
      <c r="G563" s="13" t="s">
        <v>1310</v>
      </c>
      <c r="H563" s="13"/>
      <c r="I563" s="14"/>
      <c r="J563" s="15"/>
      <c r="K563" s="15">
        <v>2</v>
      </c>
      <c r="L563" s="15"/>
      <c r="M563" s="16">
        <f t="shared" si="41"/>
        <v>2</v>
      </c>
      <c r="N563" s="55"/>
      <c r="O563" s="56"/>
      <c r="R563" s="55">
        <f>VLOOKUP(A563,'[16]Mail Stop Modified'!$A338:$K2090,10,FALSE)</f>
        <v>0</v>
      </c>
      <c r="S563" s="55">
        <f>VLOOKUP(A563,'[16]Mail Stop Modified'!$A338:$K2090,11,FALSE)</f>
        <v>0</v>
      </c>
      <c r="T563" s="17">
        <f t="shared" si="42"/>
        <v>2</v>
      </c>
      <c r="U563" t="e">
        <f>IF(S563=#REF!,0,1)</f>
        <v>#REF!</v>
      </c>
      <c r="Y563" s="14"/>
      <c r="Z563" s="15">
        <v>2</v>
      </c>
      <c r="AA563" s="15"/>
      <c r="AB563" s="15"/>
      <c r="AC563" s="82"/>
      <c r="AD563" s="95"/>
    </row>
    <row r="564" spans="1:30" s="26" customFormat="1" ht="14.4" customHeight="1" x14ac:dyDescent="0.3">
      <c r="A564" s="10">
        <v>5844</v>
      </c>
      <c r="B564" s="11" t="s">
        <v>780</v>
      </c>
      <c r="C564" s="12" t="s">
        <v>395</v>
      </c>
      <c r="D564" s="13" t="s">
        <v>781</v>
      </c>
      <c r="E564" s="13" t="s">
        <v>0</v>
      </c>
      <c r="F564" s="13" t="s">
        <v>1741</v>
      </c>
      <c r="G564" s="13" t="s">
        <v>1742</v>
      </c>
      <c r="H564" s="13"/>
      <c r="I564" s="14"/>
      <c r="J564" s="15"/>
      <c r="K564" s="15">
        <v>2</v>
      </c>
      <c r="L564" s="15"/>
      <c r="M564" s="16">
        <f t="shared" si="41"/>
        <v>2</v>
      </c>
      <c r="N564" s="55"/>
      <c r="O564" s="56"/>
      <c r="R564" s="55"/>
      <c r="S564" s="55"/>
      <c r="T564" s="17"/>
      <c r="U564"/>
      <c r="Y564" s="14"/>
      <c r="Z564" s="15">
        <v>1</v>
      </c>
      <c r="AA564" s="15"/>
      <c r="AB564" s="15"/>
      <c r="AC564" s="82"/>
      <c r="AD564" s="95"/>
    </row>
    <row r="565" spans="1:30" s="26" customFormat="1" ht="14.4" customHeight="1" x14ac:dyDescent="0.3">
      <c r="A565" s="10">
        <v>5845</v>
      </c>
      <c r="B565" s="11" t="s">
        <v>705</v>
      </c>
      <c r="C565" s="12" t="s">
        <v>395</v>
      </c>
      <c r="D565" s="13">
        <v>110</v>
      </c>
      <c r="E565" s="13" t="s">
        <v>0</v>
      </c>
      <c r="F565" s="13" t="s">
        <v>1739</v>
      </c>
      <c r="G565" s="13" t="s">
        <v>1740</v>
      </c>
      <c r="H565" s="13"/>
      <c r="I565" s="14"/>
      <c r="J565" s="15"/>
      <c r="K565" s="15">
        <v>2</v>
      </c>
      <c r="L565" s="15"/>
      <c r="M565" s="16">
        <f t="shared" si="41"/>
        <v>2</v>
      </c>
      <c r="N565" s="55"/>
      <c r="O565" s="56"/>
      <c r="R565" s="55">
        <f>VLOOKUP(A565,'[16]Mail Stop Modified'!$A341:$K2093,10,FALSE)</f>
        <v>2</v>
      </c>
      <c r="S565" s="55">
        <f>VLOOKUP(A565,'[16]Mail Stop Modified'!$A341:$K2093,11,FALSE)</f>
        <v>0</v>
      </c>
      <c r="T565" s="17">
        <f t="shared" ref="T565:T580" si="43">M565-R565</f>
        <v>0</v>
      </c>
      <c r="U565" t="e">
        <f>IF(S565=#REF!,0,1)</f>
        <v>#REF!</v>
      </c>
      <c r="Y565" s="14"/>
      <c r="Z565" s="15">
        <v>1</v>
      </c>
      <c r="AA565" s="15"/>
      <c r="AB565" s="15"/>
      <c r="AC565" s="82"/>
      <c r="AD565" s="95"/>
    </row>
    <row r="566" spans="1:30" s="26" customFormat="1" ht="14.4" customHeight="1" x14ac:dyDescent="0.3">
      <c r="A566" s="10">
        <v>5846</v>
      </c>
      <c r="B566" s="11" t="s">
        <v>2018</v>
      </c>
      <c r="C566" s="12" t="s">
        <v>445</v>
      </c>
      <c r="D566" s="13" t="s">
        <v>2019</v>
      </c>
      <c r="E566" s="13" t="s">
        <v>0</v>
      </c>
      <c r="F566" s="13" t="s">
        <v>1309</v>
      </c>
      <c r="G566" s="13" t="s">
        <v>1444</v>
      </c>
      <c r="H566" s="13"/>
      <c r="I566" s="14"/>
      <c r="J566" s="15"/>
      <c r="K566" s="15">
        <v>1</v>
      </c>
      <c r="L566" s="15"/>
      <c r="M566" s="16">
        <f t="shared" si="41"/>
        <v>1</v>
      </c>
      <c r="N566" s="55"/>
      <c r="O566" s="56"/>
      <c r="R566" s="55"/>
      <c r="S566" s="55"/>
      <c r="T566" s="17"/>
      <c r="U566"/>
      <c r="Y566" s="14"/>
      <c r="Z566" s="15"/>
      <c r="AA566" s="15"/>
      <c r="AB566" s="15"/>
      <c r="AC566" s="82"/>
      <c r="AD566" s="95"/>
    </row>
    <row r="567" spans="1:30" s="26" customFormat="1" ht="14.4" customHeight="1" x14ac:dyDescent="0.3">
      <c r="A567" s="10">
        <v>5847</v>
      </c>
      <c r="B567" s="11" t="s">
        <v>706</v>
      </c>
      <c r="C567" s="12" t="s">
        <v>445</v>
      </c>
      <c r="D567" s="13" t="s">
        <v>939</v>
      </c>
      <c r="E567" s="13" t="s">
        <v>0</v>
      </c>
      <c r="F567" s="13" t="s">
        <v>1309</v>
      </c>
      <c r="G567" s="13" t="s">
        <v>1310</v>
      </c>
      <c r="H567" s="13"/>
      <c r="I567" s="14"/>
      <c r="J567" s="15"/>
      <c r="K567" s="15">
        <v>2</v>
      </c>
      <c r="L567" s="15"/>
      <c r="M567" s="16">
        <f t="shared" si="41"/>
        <v>2</v>
      </c>
      <c r="N567" s="55"/>
      <c r="O567" s="56"/>
      <c r="R567" s="55">
        <f>VLOOKUP(A567,'[16]Mail Stop Modified'!$A342:$K2094,10,FALSE)</f>
        <v>2</v>
      </c>
      <c r="S567" s="55">
        <f>VLOOKUP(A567,'[16]Mail Stop Modified'!$A342:$K2094,11,FALSE)</f>
        <v>0</v>
      </c>
      <c r="T567" s="17">
        <f t="shared" si="43"/>
        <v>0</v>
      </c>
      <c r="U567" t="e">
        <f>IF(S567=#REF!,0,1)</f>
        <v>#REF!</v>
      </c>
      <c r="Y567" s="14"/>
      <c r="Z567" s="15"/>
      <c r="AA567" s="15">
        <v>1</v>
      </c>
      <c r="AB567" s="15"/>
      <c r="AC567" s="82" t="s">
        <v>14</v>
      </c>
      <c r="AD567" s="95"/>
    </row>
    <row r="568" spans="1:30" s="26" customFormat="1" ht="14.4" customHeight="1" x14ac:dyDescent="0.3">
      <c r="A568" s="10">
        <v>5848</v>
      </c>
      <c r="B568" s="11" t="s">
        <v>62</v>
      </c>
      <c r="C568" s="12" t="s">
        <v>49</v>
      </c>
      <c r="D568" s="13" t="s">
        <v>63</v>
      </c>
      <c r="E568" s="13" t="s">
        <v>1</v>
      </c>
      <c r="F568" s="13" t="s">
        <v>1702</v>
      </c>
      <c r="G568" s="13" t="s">
        <v>1703</v>
      </c>
      <c r="H568" s="13"/>
      <c r="I568" s="14">
        <v>0</v>
      </c>
      <c r="J568" s="15">
        <v>0</v>
      </c>
      <c r="K568" s="15">
        <v>0</v>
      </c>
      <c r="L568" s="15">
        <v>2</v>
      </c>
      <c r="M568" s="16">
        <f t="shared" si="41"/>
        <v>2</v>
      </c>
      <c r="N568" s="55"/>
      <c r="O568" s="56"/>
      <c r="R568" s="55">
        <f>VLOOKUP(A568,'[16]Mail Stop Modified'!$A343:$K2095,10,FALSE)</f>
        <v>2</v>
      </c>
      <c r="S568" s="55">
        <f>VLOOKUP(A568,'[16]Mail Stop Modified'!$A343:$K2095,11,FALSE)</f>
        <v>0</v>
      </c>
      <c r="T568" s="17">
        <f t="shared" si="43"/>
        <v>0</v>
      </c>
      <c r="U568" t="e">
        <f>IF(S568=#REF!,0,1)</f>
        <v>#REF!</v>
      </c>
      <c r="Y568" s="14"/>
      <c r="Z568" s="15">
        <v>2</v>
      </c>
      <c r="AA568" s="15"/>
      <c r="AB568" s="15"/>
      <c r="AC568" s="82"/>
      <c r="AD568" s="95"/>
    </row>
    <row r="569" spans="1:30" s="26" customFormat="1" ht="14.4" customHeight="1" x14ac:dyDescent="0.3">
      <c r="A569" s="10">
        <v>5849</v>
      </c>
      <c r="B569" s="11" t="s">
        <v>368</v>
      </c>
      <c r="C569" s="12" t="s">
        <v>49</v>
      </c>
      <c r="D569" s="13">
        <v>3301</v>
      </c>
      <c r="E569" s="13" t="s">
        <v>1</v>
      </c>
      <c r="F569" s="13" t="s">
        <v>1702</v>
      </c>
      <c r="G569" s="13" t="s">
        <v>1703</v>
      </c>
      <c r="H569" s="13"/>
      <c r="I569" s="14"/>
      <c r="J569" s="15"/>
      <c r="K569" s="15"/>
      <c r="L569" s="15">
        <v>2</v>
      </c>
      <c r="M569" s="16">
        <f t="shared" si="41"/>
        <v>2</v>
      </c>
      <c r="N569" s="55"/>
      <c r="O569" s="56"/>
      <c r="R569" s="55" t="e">
        <f>VLOOKUP(A569,'[16]Mail Stop Modified'!$A344:$K2096,10,FALSE)</f>
        <v>#N/A</v>
      </c>
      <c r="S569" s="55" t="e">
        <f>VLOOKUP(A569,'[16]Mail Stop Modified'!$A344:$K2096,11,FALSE)</f>
        <v>#N/A</v>
      </c>
      <c r="T569" s="17" t="e">
        <f t="shared" si="43"/>
        <v>#N/A</v>
      </c>
      <c r="U569" t="e">
        <f>IF(S569=#REF!,0,1)</f>
        <v>#N/A</v>
      </c>
      <c r="Y569" s="14"/>
      <c r="Z569" s="15">
        <v>2</v>
      </c>
      <c r="AA569" s="15"/>
      <c r="AB569" s="15"/>
      <c r="AC569" s="82"/>
      <c r="AD569" s="95"/>
    </row>
    <row r="570" spans="1:30" s="26" customFormat="1" ht="14.4" customHeight="1" x14ac:dyDescent="0.3">
      <c r="A570" s="10">
        <v>5850</v>
      </c>
      <c r="B570" s="11" t="s">
        <v>567</v>
      </c>
      <c r="C570" s="12" t="s">
        <v>683</v>
      </c>
      <c r="D570" s="13" t="s">
        <v>287</v>
      </c>
      <c r="E570" s="13" t="s">
        <v>915</v>
      </c>
      <c r="F570" s="13" t="s">
        <v>1179</v>
      </c>
      <c r="G570" s="13" t="s">
        <v>1180</v>
      </c>
      <c r="H570" s="13"/>
      <c r="I570" s="14">
        <v>1</v>
      </c>
      <c r="J570" s="15">
        <v>0</v>
      </c>
      <c r="K570" s="15">
        <v>1</v>
      </c>
      <c r="L570" s="15">
        <v>0</v>
      </c>
      <c r="M570" s="16">
        <f t="shared" si="41"/>
        <v>2</v>
      </c>
      <c r="N570" s="55"/>
      <c r="O570" s="56"/>
      <c r="R570" s="55">
        <f>VLOOKUP(A570,'[16]Mail Stop Modified'!$A345:$K2097,10,FALSE)</f>
        <v>1</v>
      </c>
      <c r="S570" s="55">
        <f>VLOOKUP(A570,'[16]Mail Stop Modified'!$A345:$K2097,11,FALSE)</f>
        <v>0</v>
      </c>
      <c r="T570" s="17">
        <f t="shared" si="43"/>
        <v>1</v>
      </c>
      <c r="U570" t="e">
        <f>IF(S570=#REF!,0,1)</f>
        <v>#REF!</v>
      </c>
      <c r="Y570" s="14"/>
      <c r="Z570" s="15">
        <v>2</v>
      </c>
      <c r="AA570" s="15"/>
      <c r="AB570" s="15"/>
      <c r="AC570" s="82"/>
      <c r="AD570" s="95"/>
    </row>
    <row r="571" spans="1:30" s="26" customFormat="1" ht="14.4" customHeight="1" x14ac:dyDescent="0.3">
      <c r="A571" s="10">
        <v>5851</v>
      </c>
      <c r="B571" s="11" t="s">
        <v>707</v>
      </c>
      <c r="C571" s="12" t="s">
        <v>708</v>
      </c>
      <c r="D571" s="13"/>
      <c r="E571" s="13" t="s">
        <v>0</v>
      </c>
      <c r="F571" s="13" t="s">
        <v>1736</v>
      </c>
      <c r="G571" s="13" t="s">
        <v>1737</v>
      </c>
      <c r="H571" s="120" t="s">
        <v>1738</v>
      </c>
      <c r="I571" s="14"/>
      <c r="J571" s="15"/>
      <c r="K571" s="15">
        <v>2</v>
      </c>
      <c r="L571" s="15"/>
      <c r="M571" s="16">
        <f t="shared" si="41"/>
        <v>2</v>
      </c>
      <c r="N571" s="55"/>
      <c r="O571" s="56"/>
      <c r="R571" s="55">
        <f>VLOOKUP(A571,'[16]Mail Stop Modified'!$A347:$K2099,10,FALSE)</f>
        <v>2</v>
      </c>
      <c r="S571" s="55">
        <f>VLOOKUP(A571,'[16]Mail Stop Modified'!$A347:$K2099,11,FALSE)</f>
        <v>0</v>
      </c>
      <c r="T571" s="17">
        <f t="shared" si="43"/>
        <v>0</v>
      </c>
      <c r="U571" t="e">
        <f>IF(S571=#REF!,0,1)</f>
        <v>#REF!</v>
      </c>
      <c r="Y571" s="14"/>
      <c r="Z571" s="15">
        <v>2</v>
      </c>
      <c r="AA571" s="15"/>
      <c r="AB571" s="15"/>
      <c r="AC571" s="82"/>
      <c r="AD571" s="95"/>
    </row>
    <row r="572" spans="1:30" s="34" customFormat="1" ht="14.4" customHeight="1" x14ac:dyDescent="0.3">
      <c r="A572" s="10">
        <v>5853</v>
      </c>
      <c r="B572" s="11" t="s">
        <v>709</v>
      </c>
      <c r="C572" s="12" t="s">
        <v>395</v>
      </c>
      <c r="D572" s="13"/>
      <c r="E572" s="13" t="s">
        <v>0</v>
      </c>
      <c r="F572" s="13" t="s">
        <v>1309</v>
      </c>
      <c r="G572" s="13" t="s">
        <v>1310</v>
      </c>
      <c r="H572" s="13"/>
      <c r="I572" s="14"/>
      <c r="J572" s="15"/>
      <c r="K572" s="15">
        <v>2</v>
      </c>
      <c r="L572" s="15"/>
      <c r="M572" s="16">
        <f t="shared" si="41"/>
        <v>2</v>
      </c>
      <c r="N572" s="55"/>
      <c r="O572" s="62"/>
      <c r="R572" s="55">
        <f>VLOOKUP(A572,'[16]Mail Stop Modified'!$A352:$K2104,10,FALSE)</f>
        <v>2</v>
      </c>
      <c r="S572" s="55">
        <f>VLOOKUP(A572,'[16]Mail Stop Modified'!$A352:$K2104,11,FALSE)</f>
        <v>0</v>
      </c>
      <c r="T572" s="17">
        <f t="shared" si="43"/>
        <v>0</v>
      </c>
      <c r="U572" t="e">
        <f>IF(S572=#REF!,0,1)</f>
        <v>#REF!</v>
      </c>
      <c r="Y572" s="14"/>
      <c r="Z572" s="15"/>
      <c r="AA572" s="15">
        <v>2</v>
      </c>
      <c r="AB572" s="15"/>
      <c r="AC572" s="85" t="s">
        <v>14</v>
      </c>
      <c r="AD572" s="98"/>
    </row>
    <row r="573" spans="1:30" s="35" customFormat="1" ht="14.4" customHeight="1" x14ac:dyDescent="0.3">
      <c r="A573" s="10">
        <v>5854</v>
      </c>
      <c r="B573" s="11" t="s">
        <v>710</v>
      </c>
      <c r="C573" s="12" t="s">
        <v>395</v>
      </c>
      <c r="D573" s="13" t="s">
        <v>940</v>
      </c>
      <c r="E573" s="13" t="s">
        <v>0</v>
      </c>
      <c r="F573" s="13" t="s">
        <v>1662</v>
      </c>
      <c r="G573" s="13" t="s">
        <v>1663</v>
      </c>
      <c r="H573" s="13"/>
      <c r="I573" s="14"/>
      <c r="J573" s="15"/>
      <c r="K573" s="15">
        <v>2</v>
      </c>
      <c r="L573" s="15"/>
      <c r="M573" s="16">
        <f t="shared" si="41"/>
        <v>2</v>
      </c>
      <c r="N573" s="55"/>
      <c r="O573" s="56"/>
      <c r="R573" s="55">
        <f>VLOOKUP(A573,'[16]Mail Stop Modified'!$A354:$K2106,10,FALSE)</f>
        <v>2</v>
      </c>
      <c r="S573" s="55">
        <f>VLOOKUP(A573,'[16]Mail Stop Modified'!$A354:$K2106,11,FALSE)</f>
        <v>0</v>
      </c>
      <c r="T573" s="17">
        <f t="shared" si="43"/>
        <v>0</v>
      </c>
      <c r="U573" t="e">
        <f>IF(S573=#REF!,0,1)</f>
        <v>#REF!</v>
      </c>
      <c r="Y573" s="14"/>
      <c r="Z573" s="15">
        <v>2</v>
      </c>
      <c r="AA573" s="15"/>
      <c r="AB573" s="15"/>
      <c r="AC573" s="86" t="s">
        <v>14</v>
      </c>
      <c r="AD573" s="99"/>
    </row>
    <row r="574" spans="1:30" s="36" customFormat="1" ht="14.4" customHeight="1" x14ac:dyDescent="0.3">
      <c r="A574" s="10">
        <v>5855</v>
      </c>
      <c r="B574" s="11" t="s">
        <v>620</v>
      </c>
      <c r="C574" s="12" t="s">
        <v>2013</v>
      </c>
      <c r="D574" s="13" t="s">
        <v>933</v>
      </c>
      <c r="E574" s="13" t="s">
        <v>0</v>
      </c>
      <c r="F574" s="13" t="s">
        <v>1525</v>
      </c>
      <c r="G574" s="13" t="s">
        <v>1526</v>
      </c>
      <c r="H574" s="13"/>
      <c r="I574" s="14"/>
      <c r="J574" s="15"/>
      <c r="K574" s="15">
        <v>1</v>
      </c>
      <c r="L574" s="15"/>
      <c r="M574" s="16">
        <f t="shared" si="41"/>
        <v>1</v>
      </c>
      <c r="N574" s="55"/>
      <c r="O574" s="68"/>
      <c r="R574" s="55">
        <f>VLOOKUP(A574,'[16]Mail Stop Modified'!$A357:$K2109,10,FALSE)</f>
        <v>2</v>
      </c>
      <c r="S574" s="55">
        <f>VLOOKUP(A574,'[16]Mail Stop Modified'!$A357:$K2109,11,FALSE)</f>
        <v>0</v>
      </c>
      <c r="T574" s="17">
        <f t="shared" si="43"/>
        <v>-1</v>
      </c>
      <c r="U574" t="e">
        <f>IF(S574=#REF!,0,1)</f>
        <v>#REF!</v>
      </c>
      <c r="Y574" s="14">
        <v>1</v>
      </c>
      <c r="Z574" s="15">
        <v>1</v>
      </c>
      <c r="AA574" s="15"/>
      <c r="AB574" s="15"/>
      <c r="AC574" s="87"/>
      <c r="AD574" s="100"/>
    </row>
    <row r="575" spans="1:30" s="37" customFormat="1" ht="14.4" customHeight="1" x14ac:dyDescent="0.3">
      <c r="A575" s="10">
        <v>5856</v>
      </c>
      <c r="B575" s="11" t="s">
        <v>711</v>
      </c>
      <c r="C575" s="12" t="s">
        <v>49</v>
      </c>
      <c r="D575" s="13">
        <v>125</v>
      </c>
      <c r="E575" s="13" t="s">
        <v>1</v>
      </c>
      <c r="F575" s="13" t="s">
        <v>1702</v>
      </c>
      <c r="G575" s="13" t="s">
        <v>1703</v>
      </c>
      <c r="H575" s="13"/>
      <c r="I575" s="14"/>
      <c r="J575" s="15"/>
      <c r="K575" s="15"/>
      <c r="L575" s="15">
        <v>2</v>
      </c>
      <c r="M575" s="16">
        <f t="shared" si="41"/>
        <v>2</v>
      </c>
      <c r="N575" s="55"/>
      <c r="O575" s="59"/>
      <c r="R575" s="55" t="e">
        <f>VLOOKUP(A575,'[16]Mail Stop Modified'!$A358:$K2110,10,FALSE)</f>
        <v>#N/A</v>
      </c>
      <c r="S575" s="55" t="e">
        <f>VLOOKUP(A575,'[16]Mail Stop Modified'!$A358:$K2110,11,FALSE)</f>
        <v>#N/A</v>
      </c>
      <c r="T575" s="17" t="e">
        <f t="shared" si="43"/>
        <v>#N/A</v>
      </c>
      <c r="U575" t="e">
        <f>IF(S575=#REF!,0,1)</f>
        <v>#N/A</v>
      </c>
      <c r="Y575" s="14"/>
      <c r="Z575" s="15">
        <v>2</v>
      </c>
      <c r="AA575" s="15"/>
      <c r="AB575" s="15"/>
      <c r="AC575" s="88"/>
      <c r="AD575" s="101"/>
    </row>
    <row r="576" spans="1:30" s="37" customFormat="1" ht="14.4" customHeight="1" x14ac:dyDescent="0.3">
      <c r="A576" s="10">
        <v>5857</v>
      </c>
      <c r="B576" s="11" t="s">
        <v>712</v>
      </c>
      <c r="C576" s="12" t="s">
        <v>49</v>
      </c>
      <c r="D576" s="13" t="s">
        <v>846</v>
      </c>
      <c r="E576" s="13" t="s">
        <v>1</v>
      </c>
      <c r="F576" s="13" t="s">
        <v>1694</v>
      </c>
      <c r="G576" s="13" t="s">
        <v>1695</v>
      </c>
      <c r="H576" s="13"/>
      <c r="I576" s="14"/>
      <c r="J576" s="15"/>
      <c r="K576" s="15"/>
      <c r="L576" s="15">
        <v>2</v>
      </c>
      <c r="M576" s="16">
        <f t="shared" si="41"/>
        <v>2</v>
      </c>
      <c r="N576" s="55"/>
      <c r="O576" s="59"/>
      <c r="R576" s="55" t="e">
        <f>VLOOKUP(A576,'[16]Mail Stop Modified'!$A360:$K2112,10,FALSE)</f>
        <v>#N/A</v>
      </c>
      <c r="S576" s="55" t="e">
        <f>VLOOKUP(A576,'[16]Mail Stop Modified'!$A360:$K2112,11,FALSE)</f>
        <v>#N/A</v>
      </c>
      <c r="T576" s="17" t="e">
        <f t="shared" si="43"/>
        <v>#N/A</v>
      </c>
      <c r="U576" t="e">
        <f>IF(S576=#REF!,0,1)</f>
        <v>#N/A</v>
      </c>
      <c r="Y576" s="14"/>
      <c r="Z576" s="15">
        <v>2</v>
      </c>
      <c r="AA576" s="15"/>
      <c r="AB576" s="15"/>
      <c r="AC576" s="88"/>
      <c r="AD576" s="101"/>
    </row>
    <row r="577" spans="1:30" s="37" customFormat="1" ht="108.6" customHeight="1" x14ac:dyDescent="0.3">
      <c r="A577" s="10">
        <v>5858</v>
      </c>
      <c r="B577" s="11" t="s">
        <v>941</v>
      </c>
      <c r="C577" s="12" t="s">
        <v>49</v>
      </c>
      <c r="D577" s="13" t="s">
        <v>942</v>
      </c>
      <c r="E577" s="13" t="s">
        <v>1</v>
      </c>
      <c r="F577" s="13" t="s">
        <v>1704</v>
      </c>
      <c r="G577" s="13" t="s">
        <v>1705</v>
      </c>
      <c r="H577" s="13"/>
      <c r="I577" s="14"/>
      <c r="J577" s="15"/>
      <c r="K577" s="15"/>
      <c r="L577" s="15">
        <v>2</v>
      </c>
      <c r="M577" s="16">
        <f t="shared" si="41"/>
        <v>2</v>
      </c>
      <c r="N577" s="55"/>
      <c r="O577" s="59"/>
      <c r="R577" s="55" t="e">
        <f>VLOOKUP(A577,'[16]Mail Stop Modified'!$A361:$K2113,10,FALSE)</f>
        <v>#N/A</v>
      </c>
      <c r="S577" s="55" t="e">
        <f>VLOOKUP(A577,'[16]Mail Stop Modified'!$A361:$K2113,11,FALSE)</f>
        <v>#N/A</v>
      </c>
      <c r="T577" s="17" t="e">
        <f t="shared" si="43"/>
        <v>#N/A</v>
      </c>
      <c r="U577" t="e">
        <f>IF(S577=#REF!,0,1)</f>
        <v>#N/A</v>
      </c>
      <c r="Y577" s="14"/>
      <c r="Z577" s="15">
        <v>2</v>
      </c>
      <c r="AA577" s="15"/>
      <c r="AB577" s="15"/>
      <c r="AC577" s="88"/>
      <c r="AD577" s="101"/>
    </row>
    <row r="578" spans="1:30" s="37" customFormat="1" ht="14.4" customHeight="1" x14ac:dyDescent="0.3">
      <c r="A578" s="10">
        <v>5859</v>
      </c>
      <c r="B578" s="11" t="s">
        <v>713</v>
      </c>
      <c r="C578" s="12" t="s">
        <v>21</v>
      </c>
      <c r="D578" s="13">
        <v>151</v>
      </c>
      <c r="E578" s="13" t="s">
        <v>1</v>
      </c>
      <c r="F578" s="13" t="s">
        <v>1546</v>
      </c>
      <c r="G578" s="13" t="s">
        <v>1547</v>
      </c>
      <c r="H578" s="13"/>
      <c r="I578" s="14"/>
      <c r="J578" s="15"/>
      <c r="K578" s="15"/>
      <c r="L578" s="15">
        <v>2</v>
      </c>
      <c r="M578" s="16">
        <f t="shared" si="41"/>
        <v>2</v>
      </c>
      <c r="N578" s="55"/>
      <c r="O578" s="59"/>
      <c r="R578" s="55" t="e">
        <f>VLOOKUP(A578,'[16]Mail Stop Modified'!$A362:$K2114,10,FALSE)</f>
        <v>#N/A</v>
      </c>
      <c r="S578" s="55" t="e">
        <f>VLOOKUP(A578,'[16]Mail Stop Modified'!$A362:$K2114,11,FALSE)</f>
        <v>#N/A</v>
      </c>
      <c r="T578" s="17" t="e">
        <f t="shared" si="43"/>
        <v>#N/A</v>
      </c>
      <c r="U578" t="e">
        <f>IF(S578=#REF!,0,1)</f>
        <v>#N/A</v>
      </c>
      <c r="Y578" s="14"/>
      <c r="Z578" s="15">
        <v>2</v>
      </c>
      <c r="AA578" s="15"/>
      <c r="AB578" s="15"/>
      <c r="AC578" s="88"/>
      <c r="AD578" s="101"/>
    </row>
    <row r="579" spans="1:30" s="37" customFormat="1" ht="14.4" customHeight="1" x14ac:dyDescent="0.3">
      <c r="A579" s="10">
        <v>5860</v>
      </c>
      <c r="B579" s="11" t="s">
        <v>714</v>
      </c>
      <c r="C579" s="12" t="s">
        <v>19</v>
      </c>
      <c r="D579" s="13">
        <v>223</v>
      </c>
      <c r="E579" s="13" t="s">
        <v>1</v>
      </c>
      <c r="F579" s="13" t="s">
        <v>1558</v>
      </c>
      <c r="G579" s="13" t="s">
        <v>1559</v>
      </c>
      <c r="H579" s="13"/>
      <c r="I579" s="14"/>
      <c r="J579" s="15"/>
      <c r="K579" s="15"/>
      <c r="L579" s="15">
        <v>2</v>
      </c>
      <c r="M579" s="16">
        <f t="shared" si="41"/>
        <v>2</v>
      </c>
      <c r="N579" s="55"/>
      <c r="O579" s="59"/>
      <c r="R579" s="55" t="e">
        <f>VLOOKUP(A579,'[16]Mail Stop Modified'!$A363:$K2115,10,FALSE)</f>
        <v>#N/A</v>
      </c>
      <c r="S579" s="55" t="e">
        <f>VLOOKUP(A579,'[16]Mail Stop Modified'!$A363:$K2115,11,FALSE)</f>
        <v>#N/A</v>
      </c>
      <c r="T579" s="17" t="e">
        <f t="shared" si="43"/>
        <v>#N/A</v>
      </c>
      <c r="U579" t="e">
        <f>IF(S579=#REF!,0,1)</f>
        <v>#N/A</v>
      </c>
      <c r="Y579" s="14"/>
      <c r="Z579" s="15"/>
      <c r="AA579" s="15">
        <v>2</v>
      </c>
      <c r="AB579" s="15"/>
      <c r="AC579" s="88" t="s">
        <v>14</v>
      </c>
      <c r="AD579" s="101"/>
    </row>
    <row r="580" spans="1:30" s="37" customFormat="1" ht="14.4" customHeight="1" x14ac:dyDescent="0.3">
      <c r="A580" s="10">
        <v>5861</v>
      </c>
      <c r="B580" s="11" t="s">
        <v>715</v>
      </c>
      <c r="C580" s="12" t="s">
        <v>716</v>
      </c>
      <c r="D580" s="13" t="s">
        <v>591</v>
      </c>
      <c r="E580" s="13" t="s">
        <v>1</v>
      </c>
      <c r="F580" s="13" t="s">
        <v>1544</v>
      </c>
      <c r="G580" s="13" t="s">
        <v>1545</v>
      </c>
      <c r="H580" s="13"/>
      <c r="I580" s="14"/>
      <c r="J580" s="15"/>
      <c r="K580" s="15"/>
      <c r="L580" s="15">
        <v>2</v>
      </c>
      <c r="M580" s="16">
        <f t="shared" si="41"/>
        <v>2</v>
      </c>
      <c r="N580" s="55"/>
      <c r="O580" s="59"/>
      <c r="R580" s="55" t="e">
        <f>VLOOKUP(A580,'[16]Mail Stop Modified'!$A364:$K2116,10,FALSE)</f>
        <v>#N/A</v>
      </c>
      <c r="S580" s="55" t="e">
        <f>VLOOKUP(A580,'[16]Mail Stop Modified'!$A364:$K2116,11,FALSE)</f>
        <v>#N/A</v>
      </c>
      <c r="T580" s="17" t="e">
        <f t="shared" si="43"/>
        <v>#N/A</v>
      </c>
      <c r="U580" t="e">
        <f>IF(S580=#REF!,0,1)</f>
        <v>#N/A</v>
      </c>
      <c r="Y580" s="14"/>
      <c r="Z580" s="15"/>
      <c r="AA580" s="15">
        <v>2</v>
      </c>
      <c r="AB580" s="15"/>
      <c r="AC580" s="88" t="s">
        <v>14</v>
      </c>
      <c r="AD580" s="101"/>
    </row>
    <row r="581" spans="1:30" s="37" customFormat="1" ht="14.4" customHeight="1" x14ac:dyDescent="0.3">
      <c r="A581" s="10">
        <v>5862</v>
      </c>
      <c r="B581" s="11" t="s">
        <v>943</v>
      </c>
      <c r="C581" s="12" t="s">
        <v>49</v>
      </c>
      <c r="D581" s="13" t="s">
        <v>944</v>
      </c>
      <c r="E581" s="13" t="s">
        <v>1</v>
      </c>
      <c r="F581" s="13" t="s">
        <v>1706</v>
      </c>
      <c r="G581" s="13" t="s">
        <v>1707</v>
      </c>
      <c r="H581" s="13"/>
      <c r="I581" s="14"/>
      <c r="J581" s="15"/>
      <c r="K581" s="15"/>
      <c r="L581" s="15">
        <v>2</v>
      </c>
      <c r="M581" s="16">
        <f t="shared" si="41"/>
        <v>2</v>
      </c>
      <c r="N581" s="55"/>
      <c r="O581" s="59"/>
      <c r="R581" s="55"/>
      <c r="S581" s="55"/>
      <c r="T581" s="17"/>
      <c r="U581"/>
      <c r="Y581" s="14"/>
      <c r="Z581" s="15"/>
      <c r="AA581" s="15">
        <v>2</v>
      </c>
      <c r="AB581" s="15"/>
      <c r="AC581" s="88" t="s">
        <v>14</v>
      </c>
      <c r="AD581" s="101"/>
    </row>
    <row r="582" spans="1:30" s="37" customFormat="1" ht="14.4" customHeight="1" x14ac:dyDescent="0.3">
      <c r="A582" s="10">
        <v>5863</v>
      </c>
      <c r="B582" s="11" t="s">
        <v>717</v>
      </c>
      <c r="C582" s="12" t="s">
        <v>34</v>
      </c>
      <c r="D582" s="13">
        <v>380</v>
      </c>
      <c r="E582" s="13" t="s">
        <v>1</v>
      </c>
      <c r="F582" s="13" t="s">
        <v>1721</v>
      </c>
      <c r="G582" s="13" t="s">
        <v>1720</v>
      </c>
      <c r="H582" s="13"/>
      <c r="I582" s="14"/>
      <c r="J582" s="15"/>
      <c r="K582" s="15"/>
      <c r="L582" s="15">
        <v>2</v>
      </c>
      <c r="M582" s="16">
        <f t="shared" ref="M582:M613" si="44">SUM(I582:L582)</f>
        <v>2</v>
      </c>
      <c r="N582" s="55"/>
      <c r="O582" s="59"/>
      <c r="R582" s="55" t="e">
        <f>VLOOKUP(A582,'[16]Mail Stop Modified'!$A365:$K2117,10,FALSE)</f>
        <v>#N/A</v>
      </c>
      <c r="S582" s="55" t="e">
        <f>VLOOKUP(A582,'[16]Mail Stop Modified'!$A365:$K2117,11,FALSE)</f>
        <v>#N/A</v>
      </c>
      <c r="T582" s="17" t="e">
        <f>M582-R582</f>
        <v>#N/A</v>
      </c>
      <c r="U582" t="e">
        <f>IF(S582=#REF!,0,1)</f>
        <v>#N/A</v>
      </c>
      <c r="Y582" s="14"/>
      <c r="Z582" s="15"/>
      <c r="AA582" s="15">
        <v>2</v>
      </c>
      <c r="AB582" s="15"/>
      <c r="AC582" s="88" t="s">
        <v>14</v>
      </c>
      <c r="AD582" s="101"/>
    </row>
    <row r="583" spans="1:30" s="37" customFormat="1" ht="14.4" customHeight="1" x14ac:dyDescent="0.3">
      <c r="A583" s="10">
        <v>5864</v>
      </c>
      <c r="B583" s="11" t="s">
        <v>718</v>
      </c>
      <c r="C583" s="12" t="s">
        <v>34</v>
      </c>
      <c r="D583" s="13">
        <v>261</v>
      </c>
      <c r="E583" s="13" t="s">
        <v>1</v>
      </c>
      <c r="F583" s="13" t="s">
        <v>1721</v>
      </c>
      <c r="G583" s="13" t="s">
        <v>1720</v>
      </c>
      <c r="H583" s="13"/>
      <c r="I583" s="14"/>
      <c r="J583" s="15"/>
      <c r="K583" s="15"/>
      <c r="L583" s="15">
        <v>2</v>
      </c>
      <c r="M583" s="16">
        <f t="shared" si="44"/>
        <v>2</v>
      </c>
      <c r="N583" s="55"/>
      <c r="O583" s="59"/>
      <c r="R583" s="55" t="e">
        <f>VLOOKUP(A583,'[16]Mail Stop Modified'!$A366:$K2118,10,FALSE)</f>
        <v>#N/A</v>
      </c>
      <c r="S583" s="55" t="e">
        <f>VLOOKUP(A583,'[16]Mail Stop Modified'!$A366:$K2118,11,FALSE)</f>
        <v>#N/A</v>
      </c>
      <c r="T583" s="17" t="e">
        <f>M583-R583</f>
        <v>#N/A</v>
      </c>
      <c r="U583" t="e">
        <f>IF(S583=#REF!,0,1)</f>
        <v>#N/A</v>
      </c>
      <c r="Y583" s="14"/>
      <c r="Z583" s="15"/>
      <c r="AA583" s="15">
        <v>2</v>
      </c>
      <c r="AB583" s="15"/>
      <c r="AC583" s="88" t="s">
        <v>14</v>
      </c>
      <c r="AD583" s="101"/>
    </row>
    <row r="584" spans="1:30" s="37" customFormat="1" ht="14.4" customHeight="1" x14ac:dyDescent="0.3">
      <c r="A584" s="10">
        <v>5865</v>
      </c>
      <c r="B584" s="11" t="s">
        <v>719</v>
      </c>
      <c r="C584" s="12" t="s">
        <v>21</v>
      </c>
      <c r="D584" s="13" t="s">
        <v>591</v>
      </c>
      <c r="E584" s="13" t="s">
        <v>1</v>
      </c>
      <c r="F584" s="13" t="s">
        <v>1546</v>
      </c>
      <c r="G584" s="13" t="s">
        <v>1547</v>
      </c>
      <c r="H584" s="13"/>
      <c r="I584" s="14"/>
      <c r="J584" s="15"/>
      <c r="K584" s="15"/>
      <c r="L584" s="15">
        <v>2</v>
      </c>
      <c r="M584" s="16">
        <f t="shared" si="44"/>
        <v>2</v>
      </c>
      <c r="N584" s="55"/>
      <c r="O584" s="59"/>
      <c r="R584" s="55" t="e">
        <f>VLOOKUP(A584,'[16]Mail Stop Modified'!$A367:$K2119,10,FALSE)</f>
        <v>#N/A</v>
      </c>
      <c r="S584" s="55" t="e">
        <f>VLOOKUP(A584,'[16]Mail Stop Modified'!$A367:$K2119,11,FALSE)</f>
        <v>#N/A</v>
      </c>
      <c r="T584" s="17" t="e">
        <f>M584-R584</f>
        <v>#N/A</v>
      </c>
      <c r="U584" t="e">
        <f>IF(S584=#REF!,0,1)</f>
        <v>#N/A</v>
      </c>
      <c r="Y584" s="14"/>
      <c r="Z584" s="15"/>
      <c r="AA584" s="15">
        <v>2</v>
      </c>
      <c r="AB584" s="15"/>
      <c r="AC584" s="88" t="s">
        <v>14</v>
      </c>
      <c r="AD584" s="101"/>
    </row>
    <row r="585" spans="1:30" s="37" customFormat="1" ht="14.4" customHeight="1" x14ac:dyDescent="0.3">
      <c r="A585" s="10">
        <v>5866</v>
      </c>
      <c r="B585" s="11" t="s">
        <v>720</v>
      </c>
      <c r="C585" s="12" t="s">
        <v>19</v>
      </c>
      <c r="D585" s="13">
        <v>225</v>
      </c>
      <c r="E585" s="13" t="s">
        <v>1</v>
      </c>
      <c r="F585" s="13" t="s">
        <v>1556</v>
      </c>
      <c r="G585" s="13" t="s">
        <v>1557</v>
      </c>
      <c r="H585" s="13"/>
      <c r="I585" s="14"/>
      <c r="J585" s="15"/>
      <c r="K585" s="15"/>
      <c r="L585" s="15">
        <v>2</v>
      </c>
      <c r="M585" s="16">
        <f t="shared" si="44"/>
        <v>2</v>
      </c>
      <c r="N585" s="55"/>
      <c r="O585" s="59"/>
      <c r="R585" s="55"/>
      <c r="S585" s="55"/>
      <c r="T585" s="17"/>
      <c r="U585"/>
      <c r="Y585" s="14"/>
      <c r="Z585" s="15"/>
      <c r="AA585" s="15">
        <v>2</v>
      </c>
      <c r="AB585" s="15"/>
      <c r="AC585" s="88" t="s">
        <v>14</v>
      </c>
      <c r="AD585" s="101"/>
    </row>
    <row r="586" spans="1:30" s="37" customFormat="1" ht="14.4" customHeight="1" x14ac:dyDescent="0.3">
      <c r="A586" s="10">
        <v>5867</v>
      </c>
      <c r="B586" s="11" t="s">
        <v>721</v>
      </c>
      <c r="C586" s="12" t="s">
        <v>19</v>
      </c>
      <c r="D586" s="13" t="s">
        <v>614</v>
      </c>
      <c r="E586" s="13" t="s">
        <v>1</v>
      </c>
      <c r="F586" s="13" t="s">
        <v>1508</v>
      </c>
      <c r="G586" s="13"/>
      <c r="H586" s="13"/>
      <c r="I586" s="14"/>
      <c r="J586" s="15"/>
      <c r="K586" s="15"/>
      <c r="L586" s="15">
        <v>2</v>
      </c>
      <c r="M586" s="16">
        <f t="shared" si="44"/>
        <v>2</v>
      </c>
      <c r="N586" s="55"/>
      <c r="O586" s="59"/>
      <c r="R586" s="55" t="e">
        <f>VLOOKUP(A586,'[16]Mail Stop Modified'!$A368:$K2120,10,FALSE)</f>
        <v>#N/A</v>
      </c>
      <c r="S586" s="55" t="e">
        <f>VLOOKUP(A586,'[16]Mail Stop Modified'!$A368:$K2120,11,FALSE)</f>
        <v>#N/A</v>
      </c>
      <c r="T586" s="17" t="e">
        <f t="shared" ref="T586:T592" si="45">M586-R586</f>
        <v>#N/A</v>
      </c>
      <c r="U586" t="e">
        <f>IF(S586=#REF!,0,1)</f>
        <v>#N/A</v>
      </c>
      <c r="Y586" s="14"/>
      <c r="Z586" s="15"/>
      <c r="AA586" s="15">
        <v>2</v>
      </c>
      <c r="AB586" s="15"/>
      <c r="AC586" s="88" t="s">
        <v>14</v>
      </c>
      <c r="AD586" s="101"/>
    </row>
    <row r="587" spans="1:30" s="37" customFormat="1" ht="14.4" customHeight="1" x14ac:dyDescent="0.3">
      <c r="A587" s="10">
        <v>5868</v>
      </c>
      <c r="B587" s="11" t="s">
        <v>945</v>
      </c>
      <c r="C587" s="12" t="s">
        <v>49</v>
      </c>
      <c r="D587" s="13">
        <v>227</v>
      </c>
      <c r="E587" s="13" t="s">
        <v>1</v>
      </c>
      <c r="F587" s="13" t="s">
        <v>1708</v>
      </c>
      <c r="G587" s="13" t="s">
        <v>1709</v>
      </c>
      <c r="H587" s="13"/>
      <c r="I587" s="14"/>
      <c r="J587" s="15"/>
      <c r="K587" s="15"/>
      <c r="L587" s="15">
        <v>2</v>
      </c>
      <c r="M587" s="16">
        <f t="shared" si="44"/>
        <v>2</v>
      </c>
      <c r="N587" s="55"/>
      <c r="O587" s="59"/>
      <c r="R587" s="55" t="e">
        <f>VLOOKUP(A587,'[16]Mail Stop Modified'!$A369:$K2121,10,FALSE)</f>
        <v>#N/A</v>
      </c>
      <c r="S587" s="55" t="e">
        <f>VLOOKUP(A587,'[16]Mail Stop Modified'!$A369:$K2121,11,FALSE)</f>
        <v>#N/A</v>
      </c>
      <c r="T587" s="17" t="e">
        <f t="shared" si="45"/>
        <v>#N/A</v>
      </c>
      <c r="U587" t="e">
        <f>IF(S587=#REF!,0,1)</f>
        <v>#N/A</v>
      </c>
      <c r="Y587" s="14"/>
      <c r="Z587" s="15"/>
      <c r="AA587" s="15">
        <v>2</v>
      </c>
      <c r="AB587" s="15"/>
      <c r="AC587" s="88" t="s">
        <v>14</v>
      </c>
      <c r="AD587" s="101"/>
    </row>
    <row r="588" spans="1:30" s="37" customFormat="1" ht="14.4" customHeight="1" x14ac:dyDescent="0.3">
      <c r="A588" s="10">
        <v>5870</v>
      </c>
      <c r="B588" s="11" t="s">
        <v>26</v>
      </c>
      <c r="C588" s="12" t="s">
        <v>21</v>
      </c>
      <c r="D588" s="13">
        <v>153</v>
      </c>
      <c r="E588" s="13" t="s">
        <v>1</v>
      </c>
      <c r="F588" s="13" t="s">
        <v>1572</v>
      </c>
      <c r="G588" s="13" t="s">
        <v>1573</v>
      </c>
      <c r="H588" s="13"/>
      <c r="I588" s="14"/>
      <c r="J588" s="15"/>
      <c r="K588" s="15"/>
      <c r="L588" s="15">
        <v>2</v>
      </c>
      <c r="M588" s="16">
        <f t="shared" si="44"/>
        <v>2</v>
      </c>
      <c r="N588" s="55"/>
      <c r="O588" s="59"/>
      <c r="R588" s="55" t="e">
        <f>VLOOKUP(A588,'[16]Mail Stop Modified'!$A370:$K2122,10,FALSE)</f>
        <v>#N/A</v>
      </c>
      <c r="S588" s="55" t="e">
        <f>VLOOKUP(A588,'[16]Mail Stop Modified'!$A370:$K2122,11,FALSE)</f>
        <v>#N/A</v>
      </c>
      <c r="T588" s="17" t="e">
        <f t="shared" si="45"/>
        <v>#N/A</v>
      </c>
      <c r="U588" t="e">
        <f>IF(S588=#REF!,0,1)</f>
        <v>#N/A</v>
      </c>
      <c r="Y588" s="14"/>
      <c r="Z588" s="15"/>
      <c r="AA588" s="15">
        <v>2</v>
      </c>
      <c r="AB588" s="15"/>
      <c r="AC588" s="88" t="s">
        <v>14</v>
      </c>
      <c r="AD588" s="101"/>
    </row>
    <row r="589" spans="1:30" s="37" customFormat="1" ht="14.4" customHeight="1" x14ac:dyDescent="0.3">
      <c r="A589" s="10">
        <v>5871</v>
      </c>
      <c r="B589" s="11" t="s">
        <v>976</v>
      </c>
      <c r="C589" s="12" t="s">
        <v>19</v>
      </c>
      <c r="D589" s="13" t="s">
        <v>977</v>
      </c>
      <c r="E589" s="13" t="s">
        <v>0</v>
      </c>
      <c r="F589" s="13" t="s">
        <v>1458</v>
      </c>
      <c r="G589" s="13" t="s">
        <v>1459</v>
      </c>
      <c r="H589" s="13"/>
      <c r="I589" s="14"/>
      <c r="J589" s="15"/>
      <c r="K589" s="15">
        <v>2</v>
      </c>
      <c r="L589" s="15"/>
      <c r="M589" s="16">
        <f t="shared" si="44"/>
        <v>2</v>
      </c>
      <c r="N589" s="55"/>
      <c r="O589" s="59"/>
      <c r="R589" s="55">
        <f>VLOOKUP(A589,'[16]Mail Stop Modified'!$A371:$K2123,10,FALSE)</f>
        <v>2</v>
      </c>
      <c r="S589" s="55" t="str">
        <f>VLOOKUP(A589,'[16]Mail Stop Modified'!$A371:$K2123,11,FALSE)</f>
        <v>Y</v>
      </c>
      <c r="T589" s="17">
        <f t="shared" si="45"/>
        <v>0</v>
      </c>
      <c r="U589" t="e">
        <f>IF(S589=#REF!,0,1)</f>
        <v>#REF!</v>
      </c>
      <c r="Y589" s="14"/>
      <c r="Z589" s="15"/>
      <c r="AA589" s="15">
        <v>2</v>
      </c>
      <c r="AB589" s="15"/>
      <c r="AC589" s="88" t="s">
        <v>14</v>
      </c>
      <c r="AD589" s="101"/>
    </row>
    <row r="590" spans="1:30" s="37" customFormat="1" ht="14.4" customHeight="1" x14ac:dyDescent="0.3">
      <c r="A590" s="10">
        <v>5872</v>
      </c>
      <c r="B590" s="11" t="s">
        <v>946</v>
      </c>
      <c r="C590" s="12" t="s">
        <v>19</v>
      </c>
      <c r="D590" s="13">
        <v>225</v>
      </c>
      <c r="E590" s="13" t="s">
        <v>1</v>
      </c>
      <c r="F590" s="13" t="s">
        <v>1553</v>
      </c>
      <c r="G590" s="13" t="s">
        <v>1552</v>
      </c>
      <c r="H590" s="13"/>
      <c r="I590" s="14">
        <v>0</v>
      </c>
      <c r="J590" s="15">
        <v>0</v>
      </c>
      <c r="K590" s="15">
        <v>0</v>
      </c>
      <c r="L590" s="15">
        <v>2</v>
      </c>
      <c r="M590" s="16">
        <f t="shared" si="44"/>
        <v>2</v>
      </c>
      <c r="N590" s="55"/>
      <c r="O590" s="59"/>
      <c r="R590" s="55" t="e">
        <f>VLOOKUP(A590,'[16]Mail Stop Modified'!$A372:$K2124,10,FALSE)</f>
        <v>#N/A</v>
      </c>
      <c r="S590" s="55" t="e">
        <f>VLOOKUP(A590,'[16]Mail Stop Modified'!$A372:$K2124,11,FALSE)</f>
        <v>#N/A</v>
      </c>
      <c r="T590" s="17" t="e">
        <f t="shared" si="45"/>
        <v>#N/A</v>
      </c>
      <c r="U590" t="e">
        <f>IF(S590=#REF!,0,1)</f>
        <v>#N/A</v>
      </c>
      <c r="Y590" s="14"/>
      <c r="Z590" s="15"/>
      <c r="AA590" s="15">
        <v>2</v>
      </c>
      <c r="AB590" s="15"/>
      <c r="AC590" s="88" t="s">
        <v>14</v>
      </c>
      <c r="AD590" s="101"/>
    </row>
    <row r="591" spans="1:30" s="37" customFormat="1" ht="14.4" customHeight="1" x14ac:dyDescent="0.3">
      <c r="A591" s="10">
        <v>5873</v>
      </c>
      <c r="B591" s="11" t="s">
        <v>947</v>
      </c>
      <c r="C591" s="12" t="s">
        <v>34</v>
      </c>
      <c r="D591" s="21" t="s">
        <v>948</v>
      </c>
      <c r="E591" s="13" t="s">
        <v>1</v>
      </c>
      <c r="F591" s="13" t="s">
        <v>1449</v>
      </c>
      <c r="G591" s="13" t="s">
        <v>1494</v>
      </c>
      <c r="H591" s="13"/>
      <c r="I591" s="14">
        <v>0</v>
      </c>
      <c r="J591" s="15">
        <v>0</v>
      </c>
      <c r="K591" s="15">
        <v>0</v>
      </c>
      <c r="L591" s="15">
        <v>2</v>
      </c>
      <c r="M591" s="16">
        <f t="shared" si="44"/>
        <v>2</v>
      </c>
      <c r="N591" s="55"/>
      <c r="O591" s="59"/>
      <c r="R591" s="55" t="e">
        <f>VLOOKUP(A591,'[16]Mail Stop Modified'!$A373:$K2125,10,FALSE)</f>
        <v>#N/A</v>
      </c>
      <c r="S591" s="55" t="e">
        <f>VLOOKUP(A591,'[16]Mail Stop Modified'!$A373:$K2125,11,FALSE)</f>
        <v>#N/A</v>
      </c>
      <c r="T591" s="17" t="e">
        <f t="shared" si="45"/>
        <v>#N/A</v>
      </c>
      <c r="U591" t="e">
        <f>IF(S591=#REF!,0,1)</f>
        <v>#N/A</v>
      </c>
      <c r="Y591" s="14"/>
      <c r="Z591" s="15"/>
      <c r="AA591" s="15">
        <v>2</v>
      </c>
      <c r="AB591" s="15"/>
      <c r="AC591" s="88" t="s">
        <v>14</v>
      </c>
      <c r="AD591" s="101"/>
    </row>
    <row r="592" spans="1:30" s="37" customFormat="1" ht="24.6" customHeight="1" x14ac:dyDescent="0.3">
      <c r="A592" s="10">
        <v>5874</v>
      </c>
      <c r="B592" s="11" t="s">
        <v>64</v>
      </c>
      <c r="C592" s="12" t="s">
        <v>65</v>
      </c>
      <c r="D592" s="13" t="s">
        <v>67</v>
      </c>
      <c r="E592" s="13" t="s">
        <v>1</v>
      </c>
      <c r="F592" s="13" t="s">
        <v>1482</v>
      </c>
      <c r="G592" s="13" t="s">
        <v>1483</v>
      </c>
      <c r="H592" s="13"/>
      <c r="I592" s="14">
        <v>0</v>
      </c>
      <c r="J592" s="15">
        <v>0</v>
      </c>
      <c r="K592" s="15">
        <v>0</v>
      </c>
      <c r="L592" s="15">
        <v>1</v>
      </c>
      <c r="M592" s="16">
        <f t="shared" si="44"/>
        <v>1</v>
      </c>
      <c r="N592" s="55"/>
      <c r="O592" s="59"/>
      <c r="R592" s="55" t="e">
        <f>VLOOKUP(A592,'[16]Mail Stop Modified'!$A374:$K2126,10,FALSE)</f>
        <v>#N/A</v>
      </c>
      <c r="S592" s="55" t="e">
        <f>VLOOKUP(A592,'[16]Mail Stop Modified'!$A374:$K2126,11,FALSE)</f>
        <v>#N/A</v>
      </c>
      <c r="T592" s="17" t="e">
        <f t="shared" si="45"/>
        <v>#N/A</v>
      </c>
      <c r="U592" t="e">
        <f>IF(S592=#REF!,0,1)</f>
        <v>#N/A</v>
      </c>
      <c r="Y592" s="14"/>
      <c r="Z592" s="15"/>
      <c r="AA592" s="15">
        <v>2</v>
      </c>
      <c r="AB592" s="15"/>
      <c r="AC592" s="88" t="s">
        <v>14</v>
      </c>
      <c r="AD592" s="101"/>
    </row>
    <row r="593" spans="1:30" s="37" customFormat="1" ht="14.4" customHeight="1" x14ac:dyDescent="0.3">
      <c r="A593" s="10">
        <v>5875</v>
      </c>
      <c r="B593" s="11" t="s">
        <v>66</v>
      </c>
      <c r="C593" s="12" t="s">
        <v>1139</v>
      </c>
      <c r="D593" s="13" t="s">
        <v>524</v>
      </c>
      <c r="E593" s="13" t="s">
        <v>1</v>
      </c>
      <c r="F593" s="13" t="s">
        <v>1482</v>
      </c>
      <c r="G593" s="13" t="s">
        <v>1483</v>
      </c>
      <c r="H593" s="13"/>
      <c r="I593" s="14">
        <v>0</v>
      </c>
      <c r="J593" s="15">
        <v>0</v>
      </c>
      <c r="K593" s="15">
        <v>0</v>
      </c>
      <c r="L593" s="15">
        <v>1</v>
      </c>
      <c r="M593" s="16">
        <f t="shared" si="44"/>
        <v>1</v>
      </c>
      <c r="N593" s="55"/>
      <c r="O593" s="59"/>
      <c r="R593" s="55"/>
      <c r="S593" s="55"/>
      <c r="T593" s="17"/>
      <c r="U593"/>
      <c r="Y593" s="14"/>
      <c r="Z593" s="15">
        <v>1</v>
      </c>
      <c r="AA593" s="15"/>
      <c r="AB593" s="15"/>
      <c r="AC593" s="88"/>
      <c r="AD593" s="101"/>
    </row>
    <row r="594" spans="1:30" s="37" customFormat="1" ht="14.4" customHeight="1" x14ac:dyDescent="0.3">
      <c r="A594" s="10">
        <v>5876</v>
      </c>
      <c r="B594" s="11" t="s">
        <v>983</v>
      </c>
      <c r="C594" s="12" t="s">
        <v>34</v>
      </c>
      <c r="D594" s="13" t="s">
        <v>984</v>
      </c>
      <c r="E594" s="13" t="s">
        <v>607</v>
      </c>
      <c r="F594" s="13" t="s">
        <v>1447</v>
      </c>
      <c r="G594" s="13" t="s">
        <v>1448</v>
      </c>
      <c r="H594" s="13"/>
      <c r="I594" s="14">
        <v>2</v>
      </c>
      <c r="J594" s="15">
        <v>0</v>
      </c>
      <c r="K594" s="15">
        <v>0</v>
      </c>
      <c r="L594" s="15"/>
      <c r="M594" s="16">
        <f t="shared" si="44"/>
        <v>2</v>
      </c>
      <c r="N594" s="55"/>
      <c r="O594" s="59"/>
      <c r="R594" s="55" t="e">
        <f>VLOOKUP(A594,'[16]Mail Stop Modified'!$A377:$K2129,10,FALSE)</f>
        <v>#N/A</v>
      </c>
      <c r="S594" s="55" t="e">
        <f>VLOOKUP(A594,'[16]Mail Stop Modified'!$A377:$K2129,11,FALSE)</f>
        <v>#N/A</v>
      </c>
      <c r="T594" s="17" t="e">
        <f t="shared" ref="T594:T625" si="46">M594-R594</f>
        <v>#N/A</v>
      </c>
      <c r="U594" t="e">
        <f>IF(S594=#REF!,0,1)</f>
        <v>#N/A</v>
      </c>
      <c r="Y594" s="14"/>
      <c r="Z594" s="15"/>
      <c r="AA594" s="15">
        <v>2</v>
      </c>
      <c r="AB594" s="15"/>
      <c r="AC594" s="88" t="s">
        <v>14</v>
      </c>
      <c r="AD594" s="101"/>
    </row>
    <row r="595" spans="1:30" s="37" customFormat="1" ht="14.4" customHeight="1" x14ac:dyDescent="0.3">
      <c r="A595" s="10">
        <v>5877</v>
      </c>
      <c r="B595" s="11" t="s">
        <v>68</v>
      </c>
      <c r="C595" s="12" t="s">
        <v>1138</v>
      </c>
      <c r="D595" s="13" t="s">
        <v>69</v>
      </c>
      <c r="E595" s="13" t="s">
        <v>1</v>
      </c>
      <c r="F595" s="13"/>
      <c r="G595" s="13"/>
      <c r="H595" s="13"/>
      <c r="I595" s="14">
        <v>0</v>
      </c>
      <c r="J595" s="15">
        <v>0</v>
      </c>
      <c r="K595" s="15">
        <v>0</v>
      </c>
      <c r="L595" s="15">
        <v>1</v>
      </c>
      <c r="M595" s="16">
        <f t="shared" si="44"/>
        <v>1</v>
      </c>
      <c r="N595" s="55"/>
      <c r="O595" s="59"/>
      <c r="R595" s="55" t="e">
        <f>VLOOKUP(A595,'[16]Mail Stop Modified'!$A378:$K2130,10,FALSE)</f>
        <v>#N/A</v>
      </c>
      <c r="S595" s="55" t="e">
        <f>VLOOKUP(A595,'[16]Mail Stop Modified'!$A378:$K2130,11,FALSE)</f>
        <v>#N/A</v>
      </c>
      <c r="T595" s="17" t="e">
        <f t="shared" si="46"/>
        <v>#N/A</v>
      </c>
      <c r="U595" t="e">
        <f>IF(S595=#REF!,0,1)</f>
        <v>#N/A</v>
      </c>
      <c r="Y595" s="14"/>
      <c r="Z595" s="15"/>
      <c r="AA595" s="15">
        <v>2</v>
      </c>
      <c r="AB595" s="15"/>
      <c r="AC595" s="88" t="s">
        <v>14</v>
      </c>
      <c r="AD595" s="101"/>
    </row>
    <row r="596" spans="1:30" s="37" customFormat="1" ht="14.4" customHeight="1" x14ac:dyDescent="0.3">
      <c r="A596" s="10">
        <v>5878</v>
      </c>
      <c r="B596" s="11" t="s">
        <v>70</v>
      </c>
      <c r="C596" s="12" t="s">
        <v>1134</v>
      </c>
      <c r="D596" s="13">
        <v>1500</v>
      </c>
      <c r="E596" s="13" t="s">
        <v>1</v>
      </c>
      <c r="F596" s="13" t="s">
        <v>1611</v>
      </c>
      <c r="G596" s="13" t="s">
        <v>1612</v>
      </c>
      <c r="H596" s="13"/>
      <c r="I596" s="14">
        <v>0</v>
      </c>
      <c r="J596" s="15">
        <v>0</v>
      </c>
      <c r="K596" s="15">
        <v>0</v>
      </c>
      <c r="L596" s="15">
        <v>1</v>
      </c>
      <c r="M596" s="16">
        <f t="shared" si="44"/>
        <v>1</v>
      </c>
      <c r="N596" s="55"/>
      <c r="O596" s="59"/>
      <c r="R596" s="55" t="e">
        <f>VLOOKUP(A596,'[16]Mail Stop Modified'!$A380:$K2132,10,FALSE)</f>
        <v>#N/A</v>
      </c>
      <c r="S596" s="55" t="e">
        <f>VLOOKUP(A596,'[16]Mail Stop Modified'!$A380:$K2132,11,FALSE)</f>
        <v>#N/A</v>
      </c>
      <c r="T596" s="17" t="e">
        <f t="shared" si="46"/>
        <v>#N/A</v>
      </c>
      <c r="U596" t="e">
        <f>IF(S596=#REF!,0,1)</f>
        <v>#N/A</v>
      </c>
      <c r="Y596" s="14"/>
      <c r="Z596" s="15"/>
      <c r="AA596" s="15">
        <v>2</v>
      </c>
      <c r="AB596" s="15"/>
      <c r="AC596" s="88" t="s">
        <v>14</v>
      </c>
      <c r="AD596" s="101"/>
    </row>
    <row r="597" spans="1:30" s="37" customFormat="1" ht="14.4" customHeight="1" x14ac:dyDescent="0.3">
      <c r="A597" s="10">
        <v>5879</v>
      </c>
      <c r="B597" s="11" t="s">
        <v>71</v>
      </c>
      <c r="C597" s="12" t="s">
        <v>72</v>
      </c>
      <c r="D597" s="21" t="s">
        <v>73</v>
      </c>
      <c r="E597" s="13" t="s">
        <v>1</v>
      </c>
      <c r="F597" s="13" t="s">
        <v>1589</v>
      </c>
      <c r="G597" s="13" t="s">
        <v>1590</v>
      </c>
      <c r="H597" s="13"/>
      <c r="I597" s="14">
        <v>0</v>
      </c>
      <c r="J597" s="15">
        <v>0</v>
      </c>
      <c r="K597" s="15">
        <v>0</v>
      </c>
      <c r="L597" s="15">
        <v>1</v>
      </c>
      <c r="M597" s="16">
        <f t="shared" si="44"/>
        <v>1</v>
      </c>
      <c r="N597" s="55"/>
      <c r="O597" s="59"/>
      <c r="R597" s="55" t="e">
        <f>VLOOKUP(A597,'[16]Mail Stop Modified'!$A382:$K2134,10,FALSE)</f>
        <v>#N/A</v>
      </c>
      <c r="S597" s="55" t="e">
        <f>VLOOKUP(A597,'[16]Mail Stop Modified'!$A382:$K2134,11,FALSE)</f>
        <v>#N/A</v>
      </c>
      <c r="T597" s="17" t="e">
        <f t="shared" si="46"/>
        <v>#N/A</v>
      </c>
      <c r="U597" t="e">
        <f>IF(S597=#REF!,0,1)</f>
        <v>#N/A</v>
      </c>
      <c r="Y597" s="14"/>
      <c r="Z597" s="15"/>
      <c r="AA597" s="15">
        <v>2</v>
      </c>
      <c r="AB597" s="15"/>
      <c r="AC597" s="88" t="s">
        <v>14</v>
      </c>
      <c r="AD597" s="101"/>
    </row>
    <row r="598" spans="1:30" s="37" customFormat="1" ht="14.4" customHeight="1" x14ac:dyDescent="0.3">
      <c r="A598" s="10">
        <v>5880</v>
      </c>
      <c r="B598" s="11" t="s">
        <v>74</v>
      </c>
      <c r="C598" s="12" t="s">
        <v>34</v>
      </c>
      <c r="D598" s="21" t="s">
        <v>75</v>
      </c>
      <c r="E598" s="13" t="s">
        <v>1</v>
      </c>
      <c r="F598" s="13" t="s">
        <v>1722</v>
      </c>
      <c r="G598" s="13" t="s">
        <v>1723</v>
      </c>
      <c r="H598" s="13"/>
      <c r="I598" s="14">
        <v>0</v>
      </c>
      <c r="J598" s="15">
        <v>0</v>
      </c>
      <c r="K598" s="15">
        <v>0</v>
      </c>
      <c r="L598" s="15">
        <v>2</v>
      </c>
      <c r="M598" s="16">
        <f t="shared" si="44"/>
        <v>2</v>
      </c>
      <c r="N598" s="55"/>
      <c r="O598" s="59"/>
      <c r="R598" s="55" t="e">
        <f>VLOOKUP(A598,'[16]Mail Stop Modified'!$A384:$K2136,10,FALSE)</f>
        <v>#N/A</v>
      </c>
      <c r="S598" s="55" t="e">
        <f>VLOOKUP(A598,'[16]Mail Stop Modified'!$A384:$K2136,11,FALSE)</f>
        <v>#N/A</v>
      </c>
      <c r="T598" s="17" t="e">
        <f t="shared" si="46"/>
        <v>#N/A</v>
      </c>
      <c r="U598" t="e">
        <f>IF(S598=#REF!,0,1)</f>
        <v>#N/A</v>
      </c>
      <c r="Y598" s="14">
        <v>1</v>
      </c>
      <c r="Z598" s="15"/>
      <c r="AA598" s="15"/>
      <c r="AB598" s="15"/>
      <c r="AC598" s="88"/>
      <c r="AD598" s="101"/>
    </row>
    <row r="599" spans="1:30" s="37" customFormat="1" ht="14.4" customHeight="1" x14ac:dyDescent="0.3">
      <c r="A599" s="10">
        <v>5881</v>
      </c>
      <c r="B599" s="11" t="s">
        <v>722</v>
      </c>
      <c r="C599" s="12" t="s">
        <v>34</v>
      </c>
      <c r="D599" s="13">
        <v>300</v>
      </c>
      <c r="E599" s="13" t="s">
        <v>1</v>
      </c>
      <c r="F599" s="13" t="s">
        <v>1724</v>
      </c>
      <c r="G599" s="13" t="s">
        <v>1725</v>
      </c>
      <c r="H599" s="13"/>
      <c r="I599" s="14"/>
      <c r="J599" s="15"/>
      <c r="K599" s="15"/>
      <c r="L599" s="15">
        <v>2</v>
      </c>
      <c r="M599" s="16">
        <f t="shared" si="44"/>
        <v>2</v>
      </c>
      <c r="N599" s="55"/>
      <c r="O599" s="59"/>
      <c r="R599" s="55" t="e">
        <f>VLOOKUP(A599,'[16]Mail Stop Modified'!$A385:$K2137,10,FALSE)</f>
        <v>#N/A</v>
      </c>
      <c r="S599" s="55" t="e">
        <f>VLOOKUP(A599,'[16]Mail Stop Modified'!$A385:$K2137,11,FALSE)</f>
        <v>#N/A</v>
      </c>
      <c r="T599" s="17" t="e">
        <f t="shared" si="46"/>
        <v>#N/A</v>
      </c>
      <c r="U599" t="e">
        <f>IF(S599=#REF!,0,1)</f>
        <v>#N/A</v>
      </c>
      <c r="Y599" s="14"/>
      <c r="Z599" s="15"/>
      <c r="AA599" s="15"/>
      <c r="AB599" s="15"/>
      <c r="AC599" s="88" t="s">
        <v>14</v>
      </c>
      <c r="AD599" s="101"/>
    </row>
    <row r="600" spans="1:30" s="37" customFormat="1" ht="14.4" customHeight="1" x14ac:dyDescent="0.3">
      <c r="A600" s="10">
        <v>5882</v>
      </c>
      <c r="B600" s="11" t="s">
        <v>76</v>
      </c>
      <c r="C600" s="12" t="s">
        <v>34</v>
      </c>
      <c r="D600" s="13" t="s">
        <v>77</v>
      </c>
      <c r="E600" s="13" t="s">
        <v>1</v>
      </c>
      <c r="F600" s="13" t="s">
        <v>1445</v>
      </c>
      <c r="G600" s="13" t="s">
        <v>1319</v>
      </c>
      <c r="H600" s="120" t="s">
        <v>1446</v>
      </c>
      <c r="I600" s="14">
        <v>0</v>
      </c>
      <c r="J600" s="15">
        <v>0</v>
      </c>
      <c r="K600" s="15">
        <v>0</v>
      </c>
      <c r="L600" s="15">
        <v>2</v>
      </c>
      <c r="M600" s="16">
        <f t="shared" si="44"/>
        <v>2</v>
      </c>
      <c r="N600" s="55"/>
      <c r="O600" s="59"/>
      <c r="R600" s="55" t="e">
        <f>VLOOKUP(A600,'[16]Mail Stop Modified'!$A387:$K2139,10,FALSE)</f>
        <v>#N/A</v>
      </c>
      <c r="S600" s="55" t="e">
        <f>VLOOKUP(A600,'[16]Mail Stop Modified'!$A387:$K2139,11,FALSE)</f>
        <v>#N/A</v>
      </c>
      <c r="T600" s="17" t="e">
        <f t="shared" si="46"/>
        <v>#N/A</v>
      </c>
      <c r="U600" t="e">
        <f>IF(S600=#REF!,0,1)</f>
        <v>#N/A</v>
      </c>
      <c r="Y600" s="14"/>
      <c r="Z600" s="15"/>
      <c r="AA600" s="15">
        <v>2</v>
      </c>
      <c r="AB600" s="15"/>
      <c r="AC600" s="88" t="s">
        <v>14</v>
      </c>
      <c r="AD600" s="101"/>
    </row>
    <row r="601" spans="1:30" s="37" customFormat="1" ht="14.4" customHeight="1" x14ac:dyDescent="0.3">
      <c r="A601" s="10">
        <v>5883</v>
      </c>
      <c r="B601" s="11" t="s">
        <v>78</v>
      </c>
      <c r="C601" s="12" t="s">
        <v>1170</v>
      </c>
      <c r="D601" s="21" t="s">
        <v>37</v>
      </c>
      <c r="E601" s="13" t="s">
        <v>1</v>
      </c>
      <c r="F601" s="13" t="s">
        <v>1712</v>
      </c>
      <c r="G601" s="13" t="s">
        <v>1717</v>
      </c>
      <c r="H601" s="13"/>
      <c r="I601" s="14">
        <v>0</v>
      </c>
      <c r="J601" s="15">
        <v>0</v>
      </c>
      <c r="K601" s="15">
        <v>0</v>
      </c>
      <c r="L601" s="15">
        <v>2</v>
      </c>
      <c r="M601" s="16">
        <f t="shared" si="44"/>
        <v>2</v>
      </c>
      <c r="N601" s="55"/>
      <c r="O601" s="59"/>
      <c r="R601" s="55" t="e">
        <f>VLOOKUP(A601,'[16]Mail Stop Modified'!$A389:$K2141,10,FALSE)</f>
        <v>#N/A</v>
      </c>
      <c r="S601" s="55" t="e">
        <f>VLOOKUP(A601,'[16]Mail Stop Modified'!$A389:$K2141,11,FALSE)</f>
        <v>#N/A</v>
      </c>
      <c r="T601" s="17" t="e">
        <f t="shared" si="46"/>
        <v>#N/A</v>
      </c>
      <c r="U601" t="e">
        <f>IF(S601=#REF!,0,1)</f>
        <v>#N/A</v>
      </c>
      <c r="Y601" s="14"/>
      <c r="Z601" s="15"/>
      <c r="AA601" s="15">
        <v>2</v>
      </c>
      <c r="AB601" s="15"/>
      <c r="AC601" s="88" t="s">
        <v>14</v>
      </c>
      <c r="AD601" s="101"/>
    </row>
    <row r="602" spans="1:30" s="37" customFormat="1" ht="14.4" customHeight="1" x14ac:dyDescent="0.3">
      <c r="A602" s="10">
        <v>5884</v>
      </c>
      <c r="B602" s="28" t="s">
        <v>1056</v>
      </c>
      <c r="C602" s="12" t="s">
        <v>79</v>
      </c>
      <c r="D602" s="21" t="s">
        <v>37</v>
      </c>
      <c r="E602" s="13" t="s">
        <v>1</v>
      </c>
      <c r="F602" s="13" t="s">
        <v>1345</v>
      </c>
      <c r="G602" s="13" t="s">
        <v>1346</v>
      </c>
      <c r="H602" s="13"/>
      <c r="I602" s="14">
        <v>0</v>
      </c>
      <c r="J602" s="15">
        <v>0</v>
      </c>
      <c r="K602" s="15">
        <v>0</v>
      </c>
      <c r="L602" s="15">
        <v>2</v>
      </c>
      <c r="M602" s="16">
        <f t="shared" si="44"/>
        <v>2</v>
      </c>
      <c r="N602" s="55"/>
      <c r="O602" s="59"/>
      <c r="R602" s="55" t="e">
        <f>VLOOKUP(A602,'[16]Mail Stop Modified'!$A391:$K2143,10,FALSE)</f>
        <v>#N/A</v>
      </c>
      <c r="S602" s="55" t="e">
        <f>VLOOKUP(A602,'[16]Mail Stop Modified'!$A391:$K2143,11,FALSE)</f>
        <v>#N/A</v>
      </c>
      <c r="T602" s="17" t="e">
        <f t="shared" si="46"/>
        <v>#N/A</v>
      </c>
      <c r="U602" t="e">
        <f>IF(S602=#REF!,0,1)</f>
        <v>#N/A</v>
      </c>
      <c r="Y602" s="14"/>
      <c r="Z602" s="15"/>
      <c r="AA602" s="15">
        <v>2</v>
      </c>
      <c r="AB602" s="15"/>
      <c r="AC602" s="88" t="s">
        <v>14</v>
      </c>
      <c r="AD602" s="101"/>
    </row>
    <row r="603" spans="1:30" s="37" customFormat="1" ht="14.4" customHeight="1" x14ac:dyDescent="0.3">
      <c r="A603" s="10">
        <v>5885</v>
      </c>
      <c r="B603" s="11" t="s">
        <v>723</v>
      </c>
      <c r="C603" s="12" t="s">
        <v>49</v>
      </c>
      <c r="D603" s="13"/>
      <c r="E603" s="13" t="s">
        <v>1</v>
      </c>
      <c r="F603" s="13" t="s">
        <v>1690</v>
      </c>
      <c r="G603" s="13" t="s">
        <v>1691</v>
      </c>
      <c r="H603" s="13"/>
      <c r="I603" s="14"/>
      <c r="J603" s="15"/>
      <c r="K603" s="15"/>
      <c r="L603" s="15">
        <v>2</v>
      </c>
      <c r="M603" s="16">
        <f t="shared" si="44"/>
        <v>2</v>
      </c>
      <c r="N603" s="55"/>
      <c r="O603" s="59"/>
      <c r="R603" s="55" t="e">
        <f>VLOOKUP(A603,'[16]Mail Stop Modified'!$A393:$K2145,10,FALSE)</f>
        <v>#N/A</v>
      </c>
      <c r="S603" s="55" t="e">
        <f>VLOOKUP(A603,'[16]Mail Stop Modified'!$A393:$K2145,11,FALSE)</f>
        <v>#N/A</v>
      </c>
      <c r="T603" s="17" t="e">
        <f t="shared" si="46"/>
        <v>#N/A</v>
      </c>
      <c r="U603" t="e">
        <f>IF(S603=#REF!,0,1)</f>
        <v>#N/A</v>
      </c>
      <c r="Y603" s="14"/>
      <c r="Z603" s="15"/>
      <c r="AA603" s="15">
        <v>2</v>
      </c>
      <c r="AB603" s="15"/>
      <c r="AC603" s="88" t="s">
        <v>14</v>
      </c>
      <c r="AD603" s="101"/>
    </row>
    <row r="604" spans="1:30" s="37" customFormat="1" ht="14.4" customHeight="1" x14ac:dyDescent="0.3">
      <c r="A604" s="10">
        <v>5886</v>
      </c>
      <c r="B604" s="11" t="s">
        <v>724</v>
      </c>
      <c r="C604" s="12" t="s">
        <v>79</v>
      </c>
      <c r="D604" s="13"/>
      <c r="E604" s="13" t="s">
        <v>1</v>
      </c>
      <c r="F604" s="13" t="s">
        <v>1345</v>
      </c>
      <c r="G604" s="13" t="s">
        <v>1346</v>
      </c>
      <c r="H604" s="13"/>
      <c r="I604" s="14"/>
      <c r="J604" s="15"/>
      <c r="K604" s="15"/>
      <c r="L604" s="15">
        <v>2</v>
      </c>
      <c r="M604" s="16">
        <f t="shared" si="44"/>
        <v>2</v>
      </c>
      <c r="N604" s="55"/>
      <c r="O604" s="59"/>
      <c r="R604" s="55" t="e">
        <f>VLOOKUP(A604,'[16]Mail Stop Modified'!$A394:$K2146,10,FALSE)</f>
        <v>#N/A</v>
      </c>
      <c r="S604" s="55" t="e">
        <f>VLOOKUP(A604,'[16]Mail Stop Modified'!$A394:$K2146,11,FALSE)</f>
        <v>#N/A</v>
      </c>
      <c r="T604" s="17" t="e">
        <f t="shared" si="46"/>
        <v>#N/A</v>
      </c>
      <c r="U604" t="e">
        <f>IF(S604=#REF!,0,1)</f>
        <v>#N/A</v>
      </c>
      <c r="Y604" s="14"/>
      <c r="Z604" s="15"/>
      <c r="AA604" s="15">
        <v>2</v>
      </c>
      <c r="AB604" s="15"/>
      <c r="AC604" s="88" t="s">
        <v>14</v>
      </c>
      <c r="AD604" s="101"/>
    </row>
    <row r="605" spans="1:30" s="37" customFormat="1" ht="14.4" customHeight="1" x14ac:dyDescent="0.3">
      <c r="A605" s="10">
        <v>5887</v>
      </c>
      <c r="B605" s="11" t="s">
        <v>82</v>
      </c>
      <c r="C605" s="12" t="s">
        <v>79</v>
      </c>
      <c r="D605" s="21" t="s">
        <v>80</v>
      </c>
      <c r="E605" s="13" t="s">
        <v>1</v>
      </c>
      <c r="F605" s="13" t="s">
        <v>1345</v>
      </c>
      <c r="G605" s="13" t="s">
        <v>1346</v>
      </c>
      <c r="H605" s="13"/>
      <c r="I605" s="14">
        <v>0</v>
      </c>
      <c r="J605" s="15">
        <v>0</v>
      </c>
      <c r="K605" s="15">
        <v>0</v>
      </c>
      <c r="L605" s="15">
        <v>2</v>
      </c>
      <c r="M605" s="16">
        <f t="shared" si="44"/>
        <v>2</v>
      </c>
      <c r="N605" s="55"/>
      <c r="O605" s="59"/>
      <c r="R605" s="55" t="e">
        <f>VLOOKUP(A605,'[16]Mail Stop Modified'!$A396:$K2148,10,FALSE)</f>
        <v>#N/A</v>
      </c>
      <c r="S605" s="55" t="e">
        <f>VLOOKUP(A605,'[16]Mail Stop Modified'!$A396:$K2148,11,FALSE)</f>
        <v>#N/A</v>
      </c>
      <c r="T605" s="17" t="e">
        <f t="shared" si="46"/>
        <v>#N/A</v>
      </c>
      <c r="U605" t="e">
        <f>IF(S605=#REF!,0,1)</f>
        <v>#N/A</v>
      </c>
      <c r="Y605" s="14"/>
      <c r="Z605" s="15"/>
      <c r="AA605" s="15">
        <v>2</v>
      </c>
      <c r="AB605" s="15"/>
      <c r="AC605" s="88"/>
      <c r="AD605" s="101"/>
    </row>
    <row r="606" spans="1:30" s="37" customFormat="1" ht="14.4" customHeight="1" x14ac:dyDescent="0.3">
      <c r="A606" s="10">
        <v>5888</v>
      </c>
      <c r="B606" s="11" t="s">
        <v>1057</v>
      </c>
      <c r="C606" s="12" t="s">
        <v>79</v>
      </c>
      <c r="D606" s="21" t="s">
        <v>80</v>
      </c>
      <c r="E606" s="13" t="s">
        <v>1</v>
      </c>
      <c r="F606" s="13" t="s">
        <v>1345</v>
      </c>
      <c r="G606" s="13" t="s">
        <v>1346</v>
      </c>
      <c r="H606" s="13"/>
      <c r="I606" s="14">
        <v>0</v>
      </c>
      <c r="J606" s="15">
        <v>0</v>
      </c>
      <c r="K606" s="15">
        <v>0</v>
      </c>
      <c r="L606" s="15">
        <v>2</v>
      </c>
      <c r="M606" s="16">
        <f t="shared" si="44"/>
        <v>2</v>
      </c>
      <c r="N606" s="55"/>
      <c r="O606" s="59"/>
      <c r="R606" s="55" t="e">
        <f>VLOOKUP(A606,'[16]Mail Stop Modified'!$A402:$K2154,10,FALSE)</f>
        <v>#N/A</v>
      </c>
      <c r="S606" s="55" t="e">
        <f>VLOOKUP(A606,'[16]Mail Stop Modified'!$A402:$K2154,11,FALSE)</f>
        <v>#N/A</v>
      </c>
      <c r="T606" s="17" t="e">
        <f t="shared" si="46"/>
        <v>#N/A</v>
      </c>
      <c r="U606" t="e">
        <f>IF(S606=#REF!,0,1)</f>
        <v>#N/A</v>
      </c>
      <c r="Y606" s="14"/>
      <c r="Z606" s="15"/>
      <c r="AA606" s="15">
        <v>2</v>
      </c>
      <c r="AB606" s="15"/>
      <c r="AC606" s="88"/>
      <c r="AD606" s="101"/>
    </row>
    <row r="607" spans="1:30" s="37" customFormat="1" ht="14.4" customHeight="1" x14ac:dyDescent="0.3">
      <c r="A607" s="10">
        <v>5889</v>
      </c>
      <c r="B607" s="11" t="s">
        <v>83</v>
      </c>
      <c r="C607" s="12" t="s">
        <v>79</v>
      </c>
      <c r="D607" s="13" t="s">
        <v>81</v>
      </c>
      <c r="E607" s="13" t="s">
        <v>1</v>
      </c>
      <c r="F607" s="13" t="s">
        <v>1345</v>
      </c>
      <c r="G607" s="13" t="s">
        <v>1346</v>
      </c>
      <c r="H607" s="13"/>
      <c r="I607" s="14">
        <v>0</v>
      </c>
      <c r="J607" s="15">
        <v>0</v>
      </c>
      <c r="K607" s="15">
        <v>0</v>
      </c>
      <c r="L607" s="15">
        <v>2</v>
      </c>
      <c r="M607" s="16">
        <f t="shared" si="44"/>
        <v>2</v>
      </c>
      <c r="N607" s="55"/>
      <c r="O607" s="59"/>
      <c r="R607" s="55" t="e">
        <f>VLOOKUP(A607,'[16]Mail Stop Modified'!$A412:$K2164,10,FALSE)</f>
        <v>#N/A</v>
      </c>
      <c r="S607" s="55" t="e">
        <f>VLOOKUP(A607,'[16]Mail Stop Modified'!$A412:$K2164,11,FALSE)</f>
        <v>#N/A</v>
      </c>
      <c r="T607" s="17" t="e">
        <f t="shared" si="46"/>
        <v>#N/A</v>
      </c>
      <c r="U607" t="e">
        <f>IF(S607=#REF!,0,1)</f>
        <v>#N/A</v>
      </c>
      <c r="Y607" s="14"/>
      <c r="Z607" s="15"/>
      <c r="AA607" s="15">
        <v>2</v>
      </c>
      <c r="AB607" s="15"/>
      <c r="AC607" s="88" t="s">
        <v>14</v>
      </c>
      <c r="AD607" s="101"/>
    </row>
    <row r="608" spans="1:30" s="37" customFormat="1" ht="14.4" customHeight="1" x14ac:dyDescent="0.3">
      <c r="A608" s="10">
        <v>5890</v>
      </c>
      <c r="B608" s="28" t="s">
        <v>1058</v>
      </c>
      <c r="C608" s="12" t="s">
        <v>79</v>
      </c>
      <c r="D608" s="21" t="s">
        <v>80</v>
      </c>
      <c r="E608" s="13" t="s">
        <v>1</v>
      </c>
      <c r="F608" s="13" t="s">
        <v>1345</v>
      </c>
      <c r="G608" s="13" t="s">
        <v>1346</v>
      </c>
      <c r="H608" s="13"/>
      <c r="I608" s="14">
        <v>0</v>
      </c>
      <c r="J608" s="15">
        <v>0</v>
      </c>
      <c r="K608" s="15">
        <v>0</v>
      </c>
      <c r="L608" s="15">
        <v>2</v>
      </c>
      <c r="M608" s="16">
        <f t="shared" si="44"/>
        <v>2</v>
      </c>
      <c r="N608" s="55"/>
      <c r="O608" s="59"/>
      <c r="R608" s="55" t="e">
        <f>VLOOKUP(A608,'[16]Mail Stop Modified'!$A415:$K2167,10,FALSE)</f>
        <v>#N/A</v>
      </c>
      <c r="S608" s="55" t="e">
        <f>VLOOKUP(A608,'[16]Mail Stop Modified'!$A415:$K2167,11,FALSE)</f>
        <v>#N/A</v>
      </c>
      <c r="T608" s="17" t="e">
        <f t="shared" si="46"/>
        <v>#N/A</v>
      </c>
      <c r="U608" t="e">
        <f>IF(S608=#REF!,0,1)</f>
        <v>#N/A</v>
      </c>
      <c r="Y608" s="14"/>
      <c r="Z608" s="15"/>
      <c r="AA608" s="15">
        <v>2</v>
      </c>
      <c r="AB608" s="15"/>
      <c r="AC608" s="88"/>
      <c r="AD608" s="101"/>
    </row>
    <row r="609" spans="1:30" s="37" customFormat="1" ht="14.4" customHeight="1" x14ac:dyDescent="0.3">
      <c r="A609" s="10">
        <v>5891</v>
      </c>
      <c r="B609" s="11" t="s">
        <v>725</v>
      </c>
      <c r="C609" s="12" t="s">
        <v>280</v>
      </c>
      <c r="D609" s="13">
        <v>214</v>
      </c>
      <c r="E609" s="13" t="s">
        <v>1</v>
      </c>
      <c r="F609" s="13" t="s">
        <v>1710</v>
      </c>
      <c r="G609" s="13" t="s">
        <v>1711</v>
      </c>
      <c r="H609" s="13"/>
      <c r="I609" s="14"/>
      <c r="J609" s="15"/>
      <c r="K609" s="15"/>
      <c r="L609" s="15">
        <v>2</v>
      </c>
      <c r="M609" s="16">
        <f t="shared" si="44"/>
        <v>2</v>
      </c>
      <c r="N609" s="55"/>
      <c r="O609" s="59"/>
      <c r="R609" s="55" t="e">
        <f>VLOOKUP(A609,'[16]Mail Stop Modified'!$A416:$K2168,10,FALSE)</f>
        <v>#N/A</v>
      </c>
      <c r="S609" s="55" t="e">
        <f>VLOOKUP(A609,'[16]Mail Stop Modified'!$A416:$K2168,11,FALSE)</f>
        <v>#N/A</v>
      </c>
      <c r="T609" s="17" t="e">
        <f t="shared" si="46"/>
        <v>#N/A</v>
      </c>
      <c r="U609" t="e">
        <f>IF(S609=#REF!,0,1)</f>
        <v>#N/A</v>
      </c>
      <c r="Y609" s="14"/>
      <c r="Z609" s="15"/>
      <c r="AA609" s="15">
        <v>2</v>
      </c>
      <c r="AB609" s="15"/>
      <c r="AC609" s="88"/>
      <c r="AD609" s="101"/>
    </row>
    <row r="610" spans="1:30" s="37" customFormat="1" ht="14.4" customHeight="1" x14ac:dyDescent="0.3">
      <c r="A610" s="10">
        <v>5892</v>
      </c>
      <c r="B610" s="11" t="s">
        <v>726</v>
      </c>
      <c r="C610" s="12" t="s">
        <v>49</v>
      </c>
      <c r="D610" s="13">
        <v>102</v>
      </c>
      <c r="E610" s="13" t="s">
        <v>1</v>
      </c>
      <c r="F610" s="13" t="s">
        <v>1694</v>
      </c>
      <c r="G610" s="13" t="s">
        <v>1695</v>
      </c>
      <c r="H610" s="13"/>
      <c r="I610" s="14"/>
      <c r="J610" s="15"/>
      <c r="K610" s="15"/>
      <c r="L610" s="15">
        <v>2</v>
      </c>
      <c r="M610" s="16">
        <f t="shared" si="44"/>
        <v>2</v>
      </c>
      <c r="N610" s="55"/>
      <c r="O610" s="59"/>
      <c r="R610" s="55" t="e">
        <f>VLOOKUP(A610,'[16]Mail Stop Modified'!$A417:$K2169,10,FALSE)</f>
        <v>#N/A</v>
      </c>
      <c r="S610" s="55" t="e">
        <f>VLOOKUP(A610,'[16]Mail Stop Modified'!$A417:$K2169,11,FALSE)</f>
        <v>#N/A</v>
      </c>
      <c r="T610" s="17" t="e">
        <f t="shared" si="46"/>
        <v>#N/A</v>
      </c>
      <c r="U610" t="e">
        <f>IF(S610=#REF!,0,1)</f>
        <v>#N/A</v>
      </c>
      <c r="Y610" s="14"/>
      <c r="Z610" s="15"/>
      <c r="AA610" s="15">
        <v>2</v>
      </c>
      <c r="AB610" s="15"/>
      <c r="AC610" s="88"/>
      <c r="AD610" s="101"/>
    </row>
    <row r="611" spans="1:30" s="37" customFormat="1" ht="14.4" customHeight="1" x14ac:dyDescent="0.3">
      <c r="A611" s="10">
        <v>5893</v>
      </c>
      <c r="B611" s="11" t="s">
        <v>1059</v>
      </c>
      <c r="C611" s="12" t="s">
        <v>49</v>
      </c>
      <c r="D611" s="13">
        <v>203</v>
      </c>
      <c r="E611" s="13" t="s">
        <v>1</v>
      </c>
      <c r="F611" s="13" t="s">
        <v>1696</v>
      </c>
      <c r="G611" s="13" t="s">
        <v>1698</v>
      </c>
      <c r="H611" s="13"/>
      <c r="I611" s="14">
        <v>0</v>
      </c>
      <c r="J611" s="15">
        <v>0</v>
      </c>
      <c r="K611" s="15">
        <v>0</v>
      </c>
      <c r="L611" s="15">
        <v>2</v>
      </c>
      <c r="M611" s="16">
        <f t="shared" si="44"/>
        <v>2</v>
      </c>
      <c r="N611" s="55"/>
      <c r="O611" s="59"/>
      <c r="R611" s="55" t="e">
        <f>VLOOKUP(A611,'[16]Mail Stop Modified'!$A419:$K2171,10,FALSE)</f>
        <v>#N/A</v>
      </c>
      <c r="S611" s="55" t="e">
        <f>VLOOKUP(A611,'[16]Mail Stop Modified'!$A419:$K2171,11,FALSE)</f>
        <v>#N/A</v>
      </c>
      <c r="T611" s="17" t="e">
        <f t="shared" si="46"/>
        <v>#N/A</v>
      </c>
      <c r="U611" t="e">
        <f>IF(S611=#REF!,0,1)</f>
        <v>#N/A</v>
      </c>
      <c r="Y611" s="14"/>
      <c r="Z611" s="15"/>
      <c r="AA611" s="15">
        <v>2</v>
      </c>
      <c r="AB611" s="15"/>
      <c r="AC611" s="88"/>
      <c r="AD611" s="101"/>
    </row>
    <row r="612" spans="1:30" s="37" customFormat="1" ht="42" customHeight="1" x14ac:dyDescent="0.3">
      <c r="A612" s="10">
        <v>5894</v>
      </c>
      <c r="B612" s="28" t="s">
        <v>1060</v>
      </c>
      <c r="C612" s="12" t="s">
        <v>21</v>
      </c>
      <c r="D612" s="13" t="s">
        <v>28</v>
      </c>
      <c r="E612" s="13" t="s">
        <v>1</v>
      </c>
      <c r="F612" s="13" t="s">
        <v>1546</v>
      </c>
      <c r="G612" s="13" t="s">
        <v>1547</v>
      </c>
      <c r="H612" s="13"/>
      <c r="I612" s="14">
        <v>0</v>
      </c>
      <c r="J612" s="15">
        <v>0</v>
      </c>
      <c r="K612" s="15">
        <v>0</v>
      </c>
      <c r="L612" s="15">
        <v>2</v>
      </c>
      <c r="M612" s="16">
        <f t="shared" si="44"/>
        <v>2</v>
      </c>
      <c r="N612" s="55"/>
      <c r="O612" s="59"/>
      <c r="R612" s="55" t="e">
        <f>VLOOKUP(A612,'[16]Mail Stop Modified'!$A420:$K2172,10,FALSE)</f>
        <v>#N/A</v>
      </c>
      <c r="S612" s="55" t="e">
        <f>VLOOKUP(A612,'[16]Mail Stop Modified'!$A420:$K2172,11,FALSE)</f>
        <v>#N/A</v>
      </c>
      <c r="T612" s="17" t="e">
        <f t="shared" si="46"/>
        <v>#N/A</v>
      </c>
      <c r="U612" t="e">
        <f>IF(S612=#REF!,0,1)</f>
        <v>#N/A</v>
      </c>
      <c r="Y612" s="14"/>
      <c r="Z612" s="15"/>
      <c r="AA612" s="15">
        <v>2</v>
      </c>
      <c r="AB612" s="15"/>
      <c r="AC612" s="88"/>
      <c r="AD612" s="101"/>
    </row>
    <row r="613" spans="1:30" s="37" customFormat="1" ht="14.4" customHeight="1" x14ac:dyDescent="0.3">
      <c r="A613" s="10">
        <v>5895</v>
      </c>
      <c r="B613" s="11" t="s">
        <v>86</v>
      </c>
      <c r="C613" s="12" t="s">
        <v>19</v>
      </c>
      <c r="D613" s="13" t="s">
        <v>28</v>
      </c>
      <c r="E613" s="13" t="s">
        <v>1</v>
      </c>
      <c r="F613" s="13" t="s">
        <v>1560</v>
      </c>
      <c r="G613" s="13" t="s">
        <v>1561</v>
      </c>
      <c r="H613" s="13"/>
      <c r="I613" s="14">
        <v>0</v>
      </c>
      <c r="J613" s="15">
        <v>0</v>
      </c>
      <c r="K613" s="15">
        <v>0</v>
      </c>
      <c r="L613" s="15">
        <v>2</v>
      </c>
      <c r="M613" s="16">
        <f t="shared" si="44"/>
        <v>2</v>
      </c>
      <c r="N613" s="55"/>
      <c r="O613" s="59"/>
      <c r="R613" s="55" t="e">
        <f>VLOOKUP(A613,'[16]Mail Stop Modified'!$A426:$K2178,10,FALSE)</f>
        <v>#N/A</v>
      </c>
      <c r="S613" s="55" t="e">
        <f>VLOOKUP(A613,'[16]Mail Stop Modified'!$A426:$K2178,11,FALSE)</f>
        <v>#N/A</v>
      </c>
      <c r="T613" s="17" t="e">
        <f t="shared" si="46"/>
        <v>#N/A</v>
      </c>
      <c r="U613" t="e">
        <f>IF(S613=#REF!,0,1)</f>
        <v>#N/A</v>
      </c>
      <c r="Y613" s="14"/>
      <c r="Z613" s="15"/>
      <c r="AA613" s="15">
        <v>2</v>
      </c>
      <c r="AB613" s="15"/>
      <c r="AC613" s="88" t="s">
        <v>14</v>
      </c>
      <c r="AD613" s="101"/>
    </row>
    <row r="614" spans="1:30" s="37" customFormat="1" ht="14.4" customHeight="1" x14ac:dyDescent="0.3">
      <c r="A614" s="10">
        <v>5896</v>
      </c>
      <c r="B614" s="11" t="s">
        <v>727</v>
      </c>
      <c r="C614" s="12" t="s">
        <v>49</v>
      </c>
      <c r="D614" s="13">
        <v>301</v>
      </c>
      <c r="E614" s="13" t="s">
        <v>1</v>
      </c>
      <c r="F614" s="13" t="s">
        <v>1696</v>
      </c>
      <c r="G614" s="13" t="s">
        <v>1698</v>
      </c>
      <c r="H614" s="13"/>
      <c r="I614" s="14"/>
      <c r="J614" s="15"/>
      <c r="K614" s="15"/>
      <c r="L614" s="15">
        <v>2</v>
      </c>
      <c r="M614" s="16">
        <f t="shared" ref="M614:M645" si="47">SUM(I614:L614)</f>
        <v>2</v>
      </c>
      <c r="N614" s="55"/>
      <c r="O614" s="59"/>
      <c r="R614" s="55" t="e">
        <f>VLOOKUP(A614,'[16]Mail Stop Modified'!$A428:$K2180,10,FALSE)</f>
        <v>#N/A</v>
      </c>
      <c r="S614" s="55" t="e">
        <f>VLOOKUP(A614,'[16]Mail Stop Modified'!$A428:$K2180,11,FALSE)</f>
        <v>#N/A</v>
      </c>
      <c r="T614" s="17" t="e">
        <f t="shared" si="46"/>
        <v>#N/A</v>
      </c>
      <c r="U614" t="e">
        <f>IF(S614=#REF!,0,1)</f>
        <v>#N/A</v>
      </c>
      <c r="Y614" s="14"/>
      <c r="Z614" s="15"/>
      <c r="AA614" s="15">
        <v>2</v>
      </c>
      <c r="AB614" s="15"/>
      <c r="AC614" s="88" t="s">
        <v>14</v>
      </c>
      <c r="AD614" s="101"/>
    </row>
    <row r="615" spans="1:30" s="37" customFormat="1" ht="14.4" customHeight="1" x14ac:dyDescent="0.3">
      <c r="A615" s="10">
        <v>5897</v>
      </c>
      <c r="B615" s="11" t="s">
        <v>87</v>
      </c>
      <c r="C615" s="12" t="s">
        <v>49</v>
      </c>
      <c r="D615" s="13" t="s">
        <v>84</v>
      </c>
      <c r="E615" s="13" t="s">
        <v>1</v>
      </c>
      <c r="F615" s="13" t="s">
        <v>1697</v>
      </c>
      <c r="G615" s="13" t="s">
        <v>1699</v>
      </c>
      <c r="H615" s="13"/>
      <c r="I615" s="14">
        <v>0</v>
      </c>
      <c r="J615" s="15">
        <v>0</v>
      </c>
      <c r="K615" s="15">
        <v>0</v>
      </c>
      <c r="L615" s="15">
        <v>2</v>
      </c>
      <c r="M615" s="16">
        <f t="shared" si="47"/>
        <v>2</v>
      </c>
      <c r="N615" s="55"/>
      <c r="O615" s="59"/>
      <c r="R615" s="55" t="e">
        <f>VLOOKUP(A615,'[16]Mail Stop Modified'!$A434:$K2186,10,FALSE)</f>
        <v>#N/A</v>
      </c>
      <c r="S615" s="55" t="e">
        <f>VLOOKUP(A615,'[16]Mail Stop Modified'!$A434:$K2186,11,FALSE)</f>
        <v>#N/A</v>
      </c>
      <c r="T615" s="17" t="e">
        <f t="shared" si="46"/>
        <v>#N/A</v>
      </c>
      <c r="U615" t="e">
        <f>IF(S615=#REF!,0,1)</f>
        <v>#N/A</v>
      </c>
      <c r="Y615" s="14"/>
      <c r="Z615" s="15"/>
      <c r="AA615" s="15">
        <v>2</v>
      </c>
      <c r="AB615" s="15"/>
      <c r="AC615" s="88" t="s">
        <v>14</v>
      </c>
      <c r="AD615" s="101"/>
    </row>
    <row r="616" spans="1:30" s="37" customFormat="1" ht="14.4" customHeight="1" x14ac:dyDescent="0.3">
      <c r="A616" s="10">
        <v>5898</v>
      </c>
      <c r="B616" s="11" t="s">
        <v>88</v>
      </c>
      <c r="C616" s="12" t="s">
        <v>13</v>
      </c>
      <c r="D616" s="13" t="s">
        <v>89</v>
      </c>
      <c r="E616" s="13" t="s">
        <v>1</v>
      </c>
      <c r="F616" s="13" t="s">
        <v>1647</v>
      </c>
      <c r="G616" s="13" t="s">
        <v>1648</v>
      </c>
      <c r="H616" s="13"/>
      <c r="I616" s="14">
        <v>0</v>
      </c>
      <c r="J616" s="15">
        <v>0</v>
      </c>
      <c r="K616" s="15">
        <v>0</v>
      </c>
      <c r="L616" s="15">
        <v>2</v>
      </c>
      <c r="M616" s="16">
        <f t="shared" si="47"/>
        <v>2</v>
      </c>
      <c r="N616" s="55"/>
      <c r="O616" s="59"/>
      <c r="R616" s="55" t="e">
        <f>VLOOKUP(A616,'[16]Mail Stop Modified'!$A436:$K2188,10,FALSE)</f>
        <v>#N/A</v>
      </c>
      <c r="S616" s="55" t="e">
        <f>VLOOKUP(A616,'[16]Mail Stop Modified'!$A436:$K2188,11,FALSE)</f>
        <v>#N/A</v>
      </c>
      <c r="T616" s="17" t="e">
        <f t="shared" si="46"/>
        <v>#N/A</v>
      </c>
      <c r="U616" t="e">
        <f>IF(S616=#REF!,0,1)</f>
        <v>#N/A</v>
      </c>
      <c r="Y616" s="14"/>
      <c r="Z616" s="15"/>
      <c r="AA616" s="15">
        <v>2</v>
      </c>
      <c r="AB616" s="15"/>
      <c r="AC616" s="88" t="s">
        <v>14</v>
      </c>
      <c r="AD616" s="101"/>
    </row>
    <row r="617" spans="1:30" s="37" customFormat="1" ht="14.4" customHeight="1" x14ac:dyDescent="0.3">
      <c r="A617" s="10">
        <v>5899</v>
      </c>
      <c r="B617" s="11" t="s">
        <v>90</v>
      </c>
      <c r="C617" s="12" t="s">
        <v>49</v>
      </c>
      <c r="D617" s="13" t="s">
        <v>91</v>
      </c>
      <c r="E617" s="13" t="s">
        <v>1</v>
      </c>
      <c r="F617" s="13" t="s">
        <v>1692</v>
      </c>
      <c r="G617" s="13" t="s">
        <v>1693</v>
      </c>
      <c r="H617" s="13"/>
      <c r="I617" s="14">
        <v>0</v>
      </c>
      <c r="J617" s="15">
        <v>0</v>
      </c>
      <c r="K617" s="15">
        <v>0</v>
      </c>
      <c r="L617" s="15">
        <v>2</v>
      </c>
      <c r="M617" s="16">
        <f t="shared" si="47"/>
        <v>2</v>
      </c>
      <c r="N617" s="55"/>
      <c r="O617" s="59"/>
      <c r="R617" s="55" t="e">
        <f>VLOOKUP(A617,'[16]Mail Stop Modified'!$A444:$K2196,10,FALSE)</f>
        <v>#N/A</v>
      </c>
      <c r="S617" s="55" t="e">
        <f>VLOOKUP(A617,'[16]Mail Stop Modified'!$A444:$K2196,11,FALSE)</f>
        <v>#N/A</v>
      </c>
      <c r="T617" s="17" t="e">
        <f t="shared" si="46"/>
        <v>#N/A</v>
      </c>
      <c r="U617" t="e">
        <f>IF(S617=#REF!,0,1)</f>
        <v>#N/A</v>
      </c>
      <c r="Y617" s="14"/>
      <c r="Z617" s="15"/>
      <c r="AA617" s="15">
        <v>2</v>
      </c>
      <c r="AB617" s="15"/>
      <c r="AC617" s="88" t="s">
        <v>14</v>
      </c>
      <c r="AD617" s="101"/>
    </row>
    <row r="618" spans="1:30" s="37" customFormat="1" ht="14.4" customHeight="1" x14ac:dyDescent="0.3">
      <c r="A618" s="10">
        <v>5900</v>
      </c>
      <c r="B618" s="11" t="s">
        <v>92</v>
      </c>
      <c r="C618" s="12" t="s">
        <v>19</v>
      </c>
      <c r="D618" s="13"/>
      <c r="E618" s="13" t="s">
        <v>1</v>
      </c>
      <c r="F618" s="13" t="s">
        <v>1566</v>
      </c>
      <c r="G618" s="13" t="s">
        <v>1567</v>
      </c>
      <c r="H618" s="13"/>
      <c r="I618" s="14">
        <v>0</v>
      </c>
      <c r="J618" s="15">
        <v>0</v>
      </c>
      <c r="K618" s="15">
        <v>0</v>
      </c>
      <c r="L618" s="15">
        <v>2</v>
      </c>
      <c r="M618" s="16">
        <f t="shared" si="47"/>
        <v>2</v>
      </c>
      <c r="N618" s="55"/>
      <c r="O618" s="59"/>
      <c r="R618" s="55" t="e">
        <f>VLOOKUP(A618,'[16]Mail Stop Modified'!$A446:$K2198,10,FALSE)</f>
        <v>#N/A</v>
      </c>
      <c r="S618" s="55" t="e">
        <f>VLOOKUP(A618,'[16]Mail Stop Modified'!$A446:$K2198,11,FALSE)</f>
        <v>#N/A</v>
      </c>
      <c r="T618" s="17" t="e">
        <f t="shared" si="46"/>
        <v>#N/A</v>
      </c>
      <c r="U618" t="e">
        <f>IF(S618=#REF!,0,1)</f>
        <v>#N/A</v>
      </c>
      <c r="Y618" s="14"/>
      <c r="Z618" s="15"/>
      <c r="AA618" s="15">
        <v>2</v>
      </c>
      <c r="AB618" s="15"/>
      <c r="AC618" s="88" t="s">
        <v>14</v>
      </c>
      <c r="AD618" s="101"/>
    </row>
    <row r="619" spans="1:30" s="37" customFormat="1" ht="14.4" customHeight="1" x14ac:dyDescent="0.3">
      <c r="A619" s="10">
        <v>5901</v>
      </c>
      <c r="B619" s="11" t="s">
        <v>728</v>
      </c>
      <c r="C619" s="12" t="s">
        <v>280</v>
      </c>
      <c r="D619" s="21" t="s">
        <v>1248</v>
      </c>
      <c r="E619" s="13" t="s">
        <v>1</v>
      </c>
      <c r="F619" s="13" t="s">
        <v>1607</v>
      </c>
      <c r="G619" s="13" t="s">
        <v>1608</v>
      </c>
      <c r="H619" s="13"/>
      <c r="I619" s="14"/>
      <c r="J619" s="15"/>
      <c r="K619" s="15"/>
      <c r="L619" s="15">
        <v>2</v>
      </c>
      <c r="M619" s="16">
        <f t="shared" si="47"/>
        <v>2</v>
      </c>
      <c r="N619" s="55"/>
      <c r="O619" s="59"/>
      <c r="R619" s="55" t="e">
        <f>VLOOKUP(A619,'[16]Mail Stop Modified'!$A447:$K2199,10,FALSE)</f>
        <v>#N/A</v>
      </c>
      <c r="S619" s="55" t="e">
        <f>VLOOKUP(A619,'[16]Mail Stop Modified'!$A447:$K2199,11,FALSE)</f>
        <v>#N/A</v>
      </c>
      <c r="T619" s="17" t="e">
        <f t="shared" si="46"/>
        <v>#N/A</v>
      </c>
      <c r="U619" t="e">
        <f>IF(S619=#REF!,0,1)</f>
        <v>#N/A</v>
      </c>
      <c r="Y619" s="14"/>
      <c r="Z619" s="15"/>
      <c r="AA619" s="15">
        <v>2</v>
      </c>
      <c r="AB619" s="15"/>
      <c r="AC619" s="88" t="s">
        <v>14</v>
      </c>
      <c r="AD619" s="101"/>
    </row>
    <row r="620" spans="1:30" s="37" customFormat="1" ht="14.4" customHeight="1" x14ac:dyDescent="0.3">
      <c r="A620" s="10">
        <v>5902</v>
      </c>
      <c r="B620" s="11" t="s">
        <v>93</v>
      </c>
      <c r="C620" s="12" t="s">
        <v>1135</v>
      </c>
      <c r="D620" s="13" t="s">
        <v>94</v>
      </c>
      <c r="E620" s="13" t="s">
        <v>1</v>
      </c>
      <c r="F620" s="13" t="s">
        <v>1454</v>
      </c>
      <c r="G620" s="13" t="s">
        <v>1455</v>
      </c>
      <c r="H620" s="13"/>
      <c r="I620" s="14">
        <v>0</v>
      </c>
      <c r="J620" s="15">
        <v>0</v>
      </c>
      <c r="K620" s="15">
        <v>0</v>
      </c>
      <c r="L620" s="15">
        <v>1</v>
      </c>
      <c r="M620" s="16">
        <f t="shared" si="47"/>
        <v>1</v>
      </c>
      <c r="N620" s="55"/>
      <c r="O620" s="59"/>
      <c r="R620" s="55" t="e">
        <f>VLOOKUP(A620,'[16]Mail Stop Modified'!$A449:$K2201,10,FALSE)</f>
        <v>#N/A</v>
      </c>
      <c r="S620" s="55" t="e">
        <f>VLOOKUP(A620,'[16]Mail Stop Modified'!$A449:$K2201,11,FALSE)</f>
        <v>#N/A</v>
      </c>
      <c r="T620" s="17" t="e">
        <f t="shared" si="46"/>
        <v>#N/A</v>
      </c>
      <c r="U620" t="e">
        <f>IF(S620=#REF!,0,1)</f>
        <v>#N/A</v>
      </c>
      <c r="Y620" s="14"/>
      <c r="Z620" s="15"/>
      <c r="AA620" s="15">
        <v>2</v>
      </c>
      <c r="AB620" s="15"/>
      <c r="AC620" s="88" t="s">
        <v>14</v>
      </c>
      <c r="AD620" s="101"/>
    </row>
    <row r="621" spans="1:30" s="37" customFormat="1" ht="14.4" customHeight="1" x14ac:dyDescent="0.3">
      <c r="A621" s="10">
        <v>5903</v>
      </c>
      <c r="B621" s="11" t="s">
        <v>729</v>
      </c>
      <c r="C621" s="12" t="s">
        <v>49</v>
      </c>
      <c r="D621" s="13"/>
      <c r="E621" s="13" t="s">
        <v>1</v>
      </c>
      <c r="F621" s="13" t="s">
        <v>1570</v>
      </c>
      <c r="G621" s="13" t="s">
        <v>1571</v>
      </c>
      <c r="H621" s="13"/>
      <c r="I621" s="14"/>
      <c r="J621" s="15"/>
      <c r="K621" s="15"/>
      <c r="L621" s="15">
        <v>2</v>
      </c>
      <c r="M621" s="16">
        <f t="shared" si="47"/>
        <v>2</v>
      </c>
      <c r="N621" s="55"/>
      <c r="O621" s="59"/>
      <c r="R621" s="55" t="e">
        <f>VLOOKUP(A621,'[16]Mail Stop Modified'!$A450:$K2202,10,FALSE)</f>
        <v>#N/A</v>
      </c>
      <c r="S621" s="55" t="e">
        <f>VLOOKUP(A621,'[16]Mail Stop Modified'!$A450:$K2202,11,FALSE)</f>
        <v>#N/A</v>
      </c>
      <c r="T621" s="17" t="e">
        <f t="shared" si="46"/>
        <v>#N/A</v>
      </c>
      <c r="U621" t="e">
        <f>IF(S621=#REF!,0,1)</f>
        <v>#N/A</v>
      </c>
      <c r="Y621" s="14"/>
      <c r="Z621" s="15"/>
      <c r="AA621" s="15">
        <v>2</v>
      </c>
      <c r="AB621" s="15"/>
      <c r="AC621" s="88" t="s">
        <v>14</v>
      </c>
      <c r="AD621" s="101"/>
    </row>
    <row r="622" spans="1:30" s="37" customFormat="1" ht="14.4" customHeight="1" x14ac:dyDescent="0.3">
      <c r="A622" s="10">
        <v>5904</v>
      </c>
      <c r="B622" s="11" t="s">
        <v>333</v>
      </c>
      <c r="C622" s="12" t="s">
        <v>1135</v>
      </c>
      <c r="D622" s="13" t="s">
        <v>1451</v>
      </c>
      <c r="E622" s="13" t="s">
        <v>1</v>
      </c>
      <c r="F622" s="13" t="s">
        <v>1452</v>
      </c>
      <c r="G622" s="13" t="s">
        <v>1453</v>
      </c>
      <c r="H622" s="13"/>
      <c r="I622" s="14"/>
      <c r="J622" s="15"/>
      <c r="K622" s="15"/>
      <c r="L622" s="15">
        <v>1</v>
      </c>
      <c r="M622" s="16">
        <f t="shared" si="47"/>
        <v>1</v>
      </c>
      <c r="N622" s="55"/>
      <c r="O622" s="59"/>
      <c r="R622" s="55" t="e">
        <f>VLOOKUP(A622,'[16]Mail Stop Modified'!$A452:$K2204,10,FALSE)</f>
        <v>#N/A</v>
      </c>
      <c r="S622" s="55" t="e">
        <f>VLOOKUP(A622,'[16]Mail Stop Modified'!$A452:$K2204,11,FALSE)</f>
        <v>#N/A</v>
      </c>
      <c r="T622" s="17" t="e">
        <f t="shared" si="46"/>
        <v>#N/A</v>
      </c>
      <c r="U622" t="e">
        <f>IF(S622=#REF!,0,1)</f>
        <v>#N/A</v>
      </c>
      <c r="Y622" s="14"/>
      <c r="Z622" s="15"/>
      <c r="AA622" s="15">
        <v>2</v>
      </c>
      <c r="AB622" s="15"/>
      <c r="AC622" s="88" t="s">
        <v>14</v>
      </c>
      <c r="AD622" s="101"/>
    </row>
    <row r="623" spans="1:30" s="37" customFormat="1" ht="24.6" customHeight="1" x14ac:dyDescent="0.3">
      <c r="A623" s="10">
        <v>5905</v>
      </c>
      <c r="B623" s="11" t="s">
        <v>1061</v>
      </c>
      <c r="C623" s="12" t="s">
        <v>1135</v>
      </c>
      <c r="D623" s="13">
        <v>400</v>
      </c>
      <c r="E623" s="13" t="s">
        <v>1</v>
      </c>
      <c r="F623" s="13" t="s">
        <v>1454</v>
      </c>
      <c r="G623" s="13" t="s">
        <v>1455</v>
      </c>
      <c r="H623" s="13"/>
      <c r="I623" s="14">
        <v>0</v>
      </c>
      <c r="J623" s="15">
        <v>0</v>
      </c>
      <c r="K623" s="15">
        <v>0</v>
      </c>
      <c r="L623" s="15">
        <v>1</v>
      </c>
      <c r="M623" s="16">
        <f t="shared" si="47"/>
        <v>1</v>
      </c>
      <c r="N623" s="55"/>
      <c r="O623" s="59"/>
      <c r="R623" s="55" t="e">
        <f>VLOOKUP(A623,'[16]Mail Stop Modified'!$A455:$K2207,10,FALSE)</f>
        <v>#N/A</v>
      </c>
      <c r="S623" s="55" t="e">
        <f>VLOOKUP(A623,'[16]Mail Stop Modified'!$A455:$K2207,11,FALSE)</f>
        <v>#N/A</v>
      </c>
      <c r="T623" s="17" t="e">
        <f t="shared" si="46"/>
        <v>#N/A</v>
      </c>
      <c r="U623" t="e">
        <f>IF(S623=#REF!,0,1)</f>
        <v>#N/A</v>
      </c>
      <c r="Y623" s="14"/>
      <c r="Z623" s="15"/>
      <c r="AA623" s="15">
        <v>2</v>
      </c>
      <c r="AB623" s="15"/>
      <c r="AC623" s="88" t="s">
        <v>14</v>
      </c>
      <c r="AD623" s="101"/>
    </row>
    <row r="624" spans="1:30" s="37" customFormat="1" ht="36.6" customHeight="1" x14ac:dyDescent="0.3">
      <c r="A624" s="10">
        <v>5906</v>
      </c>
      <c r="B624" s="11" t="s">
        <v>96</v>
      </c>
      <c r="C624" s="12" t="s">
        <v>1135</v>
      </c>
      <c r="D624" s="21" t="s">
        <v>97</v>
      </c>
      <c r="E624" s="13" t="s">
        <v>1</v>
      </c>
      <c r="F624" s="13" t="s">
        <v>1454</v>
      </c>
      <c r="G624" s="13" t="s">
        <v>1455</v>
      </c>
      <c r="H624" s="13"/>
      <c r="I624" s="14">
        <v>0</v>
      </c>
      <c r="J624" s="15">
        <v>0</v>
      </c>
      <c r="K624" s="15">
        <v>0</v>
      </c>
      <c r="L624" s="15">
        <v>1</v>
      </c>
      <c r="M624" s="16">
        <f t="shared" si="47"/>
        <v>1</v>
      </c>
      <c r="N624" s="55"/>
      <c r="O624" s="59"/>
      <c r="R624" s="55" t="e">
        <f>VLOOKUP(A624,'[16]Mail Stop Modified'!$A456:$K2208,10,FALSE)</f>
        <v>#N/A</v>
      </c>
      <c r="S624" s="55" t="e">
        <f>VLOOKUP(A624,'[16]Mail Stop Modified'!$A456:$K2208,11,FALSE)</f>
        <v>#N/A</v>
      </c>
      <c r="T624" s="17" t="e">
        <f t="shared" si="46"/>
        <v>#N/A</v>
      </c>
      <c r="U624" t="e">
        <f>IF(S624=#REF!,0,1)</f>
        <v>#N/A</v>
      </c>
      <c r="Y624" s="14"/>
      <c r="Z624" s="15"/>
      <c r="AA624" s="15">
        <v>2</v>
      </c>
      <c r="AB624" s="15"/>
      <c r="AC624" s="88"/>
      <c r="AD624" s="101"/>
    </row>
    <row r="625" spans="1:30" s="37" customFormat="1" ht="24.6" customHeight="1" x14ac:dyDescent="0.3">
      <c r="A625" s="10">
        <v>5907</v>
      </c>
      <c r="B625" s="11" t="s">
        <v>1062</v>
      </c>
      <c r="C625" s="12" t="s">
        <v>1135</v>
      </c>
      <c r="D625" s="21" t="s">
        <v>99</v>
      </c>
      <c r="E625" s="13" t="s">
        <v>1</v>
      </c>
      <c r="F625" s="13" t="s">
        <v>1454</v>
      </c>
      <c r="G625" s="13" t="s">
        <v>1455</v>
      </c>
      <c r="H625" s="13"/>
      <c r="I625" s="14">
        <v>0</v>
      </c>
      <c r="J625" s="15">
        <v>0</v>
      </c>
      <c r="K625" s="15">
        <v>0</v>
      </c>
      <c r="L625" s="15">
        <v>1</v>
      </c>
      <c r="M625" s="16">
        <f t="shared" si="47"/>
        <v>1</v>
      </c>
      <c r="N625" s="55"/>
      <c r="O625" s="59"/>
      <c r="R625" s="55" t="e">
        <f>VLOOKUP(A625,'[16]Mail Stop Modified'!$A457:$K2209,10,FALSE)</f>
        <v>#N/A</v>
      </c>
      <c r="S625" s="55" t="e">
        <f>VLOOKUP(A625,'[16]Mail Stop Modified'!$A457:$K2209,11,FALSE)</f>
        <v>#N/A</v>
      </c>
      <c r="T625" s="17" t="e">
        <f t="shared" si="46"/>
        <v>#N/A</v>
      </c>
      <c r="U625" t="e">
        <f>IF(S625=#REF!,0,1)</f>
        <v>#N/A</v>
      </c>
      <c r="Y625" s="14"/>
      <c r="Z625" s="15"/>
      <c r="AA625" s="15">
        <v>2</v>
      </c>
      <c r="AB625" s="15"/>
      <c r="AC625" s="88"/>
      <c r="AD625" s="101"/>
    </row>
    <row r="626" spans="1:30" s="37" customFormat="1" ht="14.4" customHeight="1" x14ac:dyDescent="0.3">
      <c r="A626" s="10">
        <v>5908</v>
      </c>
      <c r="B626" s="11" t="s">
        <v>385</v>
      </c>
      <c r="C626" s="12" t="s">
        <v>1135</v>
      </c>
      <c r="D626" s="13">
        <v>220</v>
      </c>
      <c r="E626" s="13" t="s">
        <v>1</v>
      </c>
      <c r="F626" s="13" t="s">
        <v>1466</v>
      </c>
      <c r="G626" s="13" t="s">
        <v>1467</v>
      </c>
      <c r="H626" s="13"/>
      <c r="I626" s="14"/>
      <c r="J626" s="15"/>
      <c r="K626" s="15"/>
      <c r="L626" s="15">
        <v>1</v>
      </c>
      <c r="M626" s="16">
        <f t="shared" si="47"/>
        <v>1</v>
      </c>
      <c r="N626" s="55"/>
      <c r="O626" s="59"/>
      <c r="R626" s="55" t="e">
        <f>VLOOKUP(A626,'[16]Mail Stop Modified'!$A458:$K2210,10,FALSE)</f>
        <v>#N/A</v>
      </c>
      <c r="S626" s="55" t="e">
        <f>VLOOKUP(A626,'[16]Mail Stop Modified'!$A458:$K2210,11,FALSE)</f>
        <v>#N/A</v>
      </c>
      <c r="T626" s="17" t="e">
        <f t="shared" ref="T626:T658" si="48">M626-R626</f>
        <v>#N/A</v>
      </c>
      <c r="U626" t="e">
        <f>IF(S626=#REF!,0,1)</f>
        <v>#N/A</v>
      </c>
      <c r="Y626" s="14"/>
      <c r="Z626" s="15"/>
      <c r="AA626" s="15">
        <v>2</v>
      </c>
      <c r="AB626" s="15"/>
      <c r="AC626" s="88"/>
      <c r="AD626" s="101"/>
    </row>
    <row r="627" spans="1:30" s="37" customFormat="1" ht="14.4" customHeight="1" x14ac:dyDescent="0.3">
      <c r="A627" s="10">
        <v>5909</v>
      </c>
      <c r="B627" s="11" t="s">
        <v>730</v>
      </c>
      <c r="C627" s="12" t="s">
        <v>1135</v>
      </c>
      <c r="D627" s="13">
        <v>255</v>
      </c>
      <c r="E627" s="13" t="s">
        <v>1</v>
      </c>
      <c r="F627" s="13" t="s">
        <v>1462</v>
      </c>
      <c r="G627" s="13" t="s">
        <v>1463</v>
      </c>
      <c r="H627" s="13"/>
      <c r="I627" s="14"/>
      <c r="J627" s="15"/>
      <c r="K627" s="15"/>
      <c r="L627" s="15">
        <v>1</v>
      </c>
      <c r="M627" s="16">
        <f t="shared" si="47"/>
        <v>1</v>
      </c>
      <c r="N627" s="55"/>
      <c r="O627" s="59"/>
      <c r="R627" s="55" t="e">
        <f>VLOOKUP(A627,'[16]Mail Stop Modified'!$A459:$K2211,10,FALSE)</f>
        <v>#N/A</v>
      </c>
      <c r="S627" s="55" t="e">
        <f>VLOOKUP(A627,'[16]Mail Stop Modified'!$A459:$K2211,11,FALSE)</f>
        <v>#N/A</v>
      </c>
      <c r="T627" s="17" t="e">
        <f t="shared" si="48"/>
        <v>#N/A</v>
      </c>
      <c r="U627" t="e">
        <f>IF(S627=#REF!,0,1)</f>
        <v>#N/A</v>
      </c>
      <c r="Y627" s="14"/>
      <c r="Z627" s="15"/>
      <c r="AA627" s="15">
        <v>2</v>
      </c>
      <c r="AB627" s="15"/>
      <c r="AC627" s="88"/>
      <c r="AD627" s="101"/>
    </row>
    <row r="628" spans="1:30" s="37" customFormat="1" ht="14.4" customHeight="1" x14ac:dyDescent="0.3">
      <c r="A628" s="10">
        <v>5910</v>
      </c>
      <c r="B628" s="11" t="s">
        <v>819</v>
      </c>
      <c r="C628" s="12" t="s">
        <v>1135</v>
      </c>
      <c r="D628" s="13">
        <v>1219</v>
      </c>
      <c r="E628" s="13" t="s">
        <v>1</v>
      </c>
      <c r="F628" s="13" t="s">
        <v>1499</v>
      </c>
      <c r="G628" s="13" t="s">
        <v>1500</v>
      </c>
      <c r="H628" s="13"/>
      <c r="I628" s="14">
        <v>0</v>
      </c>
      <c r="J628" s="15">
        <v>0</v>
      </c>
      <c r="K628" s="15">
        <v>0</v>
      </c>
      <c r="L628" s="15">
        <v>1</v>
      </c>
      <c r="M628" s="16">
        <f t="shared" si="47"/>
        <v>1</v>
      </c>
      <c r="N628" s="55"/>
      <c r="O628" s="59"/>
      <c r="R628" s="55" t="e">
        <f>VLOOKUP(A628,'[16]Mail Stop Modified'!$A465:$K2217,10,FALSE)</f>
        <v>#N/A</v>
      </c>
      <c r="S628" s="55" t="e">
        <f>VLOOKUP(A628,'[16]Mail Stop Modified'!$A465:$K2217,11,FALSE)</f>
        <v>#N/A</v>
      </c>
      <c r="T628" s="17" t="e">
        <f t="shared" si="48"/>
        <v>#N/A</v>
      </c>
      <c r="U628" t="e">
        <f>IF(S628=#REF!,0,1)</f>
        <v>#N/A</v>
      </c>
      <c r="Y628" s="14"/>
      <c r="Z628" s="15"/>
      <c r="AA628" s="15">
        <v>2</v>
      </c>
      <c r="AB628" s="15"/>
      <c r="AC628" s="88"/>
      <c r="AD628" s="101"/>
    </row>
    <row r="629" spans="1:30" s="37" customFormat="1" ht="14.4" customHeight="1" x14ac:dyDescent="0.3">
      <c r="A629" s="10">
        <v>5911</v>
      </c>
      <c r="B629" s="11" t="s">
        <v>100</v>
      </c>
      <c r="C629" s="12" t="s">
        <v>2014</v>
      </c>
      <c r="D629" s="21" t="s">
        <v>101</v>
      </c>
      <c r="E629" s="13" t="s">
        <v>1</v>
      </c>
      <c r="F629" s="13" t="s">
        <v>1480</v>
      </c>
      <c r="G629" s="13" t="s">
        <v>1481</v>
      </c>
      <c r="H629" s="13"/>
      <c r="I629" s="14">
        <v>0</v>
      </c>
      <c r="J629" s="15">
        <v>0</v>
      </c>
      <c r="K629" s="15">
        <v>0</v>
      </c>
      <c r="L629" s="15">
        <v>1</v>
      </c>
      <c r="M629" s="16">
        <f t="shared" si="47"/>
        <v>1</v>
      </c>
      <c r="N629" s="55"/>
      <c r="O629" s="59"/>
      <c r="R629" s="55" t="e">
        <f>VLOOKUP(A629,'[16]Mail Stop Modified'!$A467:$K2219,10,FALSE)</f>
        <v>#N/A</v>
      </c>
      <c r="S629" s="55" t="e">
        <f>VLOOKUP(A629,'[16]Mail Stop Modified'!$A467:$K2219,11,FALSE)</f>
        <v>#N/A</v>
      </c>
      <c r="T629" s="17" t="e">
        <f t="shared" si="48"/>
        <v>#N/A</v>
      </c>
      <c r="U629" t="e">
        <f>IF(S629=#REF!,0,1)</f>
        <v>#N/A</v>
      </c>
      <c r="Y629" s="14"/>
      <c r="Z629" s="15"/>
      <c r="AA629" s="15">
        <v>2</v>
      </c>
      <c r="AB629" s="15"/>
      <c r="AC629" s="88"/>
      <c r="AD629" s="101"/>
    </row>
    <row r="630" spans="1:30" s="37" customFormat="1" ht="14.4" customHeight="1" x14ac:dyDescent="0.3">
      <c r="A630" s="10">
        <v>5912</v>
      </c>
      <c r="B630" s="11" t="s">
        <v>1063</v>
      </c>
      <c r="C630" s="12" t="s">
        <v>1135</v>
      </c>
      <c r="D630" s="21" t="s">
        <v>103</v>
      </c>
      <c r="E630" s="13" t="s">
        <v>1</v>
      </c>
      <c r="F630" s="13" t="s">
        <v>1489</v>
      </c>
      <c r="G630" s="13" t="s">
        <v>1490</v>
      </c>
      <c r="H630" s="13"/>
      <c r="I630" s="14">
        <v>0</v>
      </c>
      <c r="J630" s="15">
        <v>0</v>
      </c>
      <c r="K630" s="15">
        <v>0</v>
      </c>
      <c r="L630" s="15">
        <v>1</v>
      </c>
      <c r="M630" s="16">
        <f t="shared" si="47"/>
        <v>1</v>
      </c>
      <c r="N630" s="55"/>
      <c r="O630" s="59"/>
      <c r="R630" s="55" t="e">
        <f>VLOOKUP(A630,'[16]Mail Stop Modified'!$A471:$K2223,10,FALSE)</f>
        <v>#N/A</v>
      </c>
      <c r="S630" s="55" t="e">
        <f>VLOOKUP(A630,'[16]Mail Stop Modified'!$A471:$K2223,11,FALSE)</f>
        <v>#N/A</v>
      </c>
      <c r="T630" s="17" t="e">
        <f t="shared" si="48"/>
        <v>#N/A</v>
      </c>
      <c r="U630" t="e">
        <f>IF(S630=#REF!,0,1)</f>
        <v>#N/A</v>
      </c>
      <c r="Y630" s="14"/>
      <c r="Z630" s="15"/>
      <c r="AA630" s="15">
        <v>2</v>
      </c>
      <c r="AB630" s="15"/>
      <c r="AC630" s="88"/>
      <c r="AD630" s="101"/>
    </row>
    <row r="631" spans="1:30" s="37" customFormat="1" ht="14.4" customHeight="1" x14ac:dyDescent="0.3">
      <c r="A631" s="10">
        <v>5913</v>
      </c>
      <c r="B631" s="28" t="s">
        <v>1064</v>
      </c>
      <c r="C631" s="12" t="s">
        <v>1135</v>
      </c>
      <c r="D631" s="21" t="s">
        <v>104</v>
      </c>
      <c r="E631" s="13" t="s">
        <v>1</v>
      </c>
      <c r="F631" s="13" t="s">
        <v>1489</v>
      </c>
      <c r="G631" s="13" t="s">
        <v>1490</v>
      </c>
      <c r="H631" s="13"/>
      <c r="I631" s="14">
        <v>0</v>
      </c>
      <c r="J631" s="15">
        <v>0</v>
      </c>
      <c r="K631" s="15">
        <v>0</v>
      </c>
      <c r="L631" s="15">
        <v>1</v>
      </c>
      <c r="M631" s="16">
        <f t="shared" si="47"/>
        <v>1</v>
      </c>
      <c r="N631" s="55"/>
      <c r="O631" s="59"/>
      <c r="R631" s="55">
        <f>VLOOKUP(A631,'[16]Mail Stop Modified'!$A476:$K2228,10,FALSE)</f>
        <v>2</v>
      </c>
      <c r="S631" s="55">
        <f>VLOOKUP(A631,'[16]Mail Stop Modified'!$A476:$K2228,11,FALSE)</f>
        <v>0</v>
      </c>
      <c r="T631" s="17">
        <f t="shared" si="48"/>
        <v>-1</v>
      </c>
      <c r="U631" t="e">
        <f>IF(S631=#REF!,0,1)</f>
        <v>#REF!</v>
      </c>
      <c r="Y631" s="14"/>
      <c r="Z631" s="15"/>
      <c r="AA631" s="15">
        <v>2</v>
      </c>
      <c r="AB631" s="15"/>
      <c r="AC631" s="88"/>
      <c r="AD631" s="101"/>
    </row>
    <row r="632" spans="1:30" s="37" customFormat="1" ht="14.4" customHeight="1" x14ac:dyDescent="0.3">
      <c r="A632" s="10">
        <v>5914</v>
      </c>
      <c r="B632" s="28" t="s">
        <v>1065</v>
      </c>
      <c r="C632" s="12" t="s">
        <v>1135</v>
      </c>
      <c r="D632" s="21" t="s">
        <v>105</v>
      </c>
      <c r="E632" s="13" t="s">
        <v>1</v>
      </c>
      <c r="F632" s="13" t="s">
        <v>1309</v>
      </c>
      <c r="G632" s="13" t="s">
        <v>1444</v>
      </c>
      <c r="H632" s="13"/>
      <c r="I632" s="14">
        <v>0</v>
      </c>
      <c r="J632" s="15">
        <v>0</v>
      </c>
      <c r="K632" s="15">
        <v>0</v>
      </c>
      <c r="L632" s="15">
        <v>1</v>
      </c>
      <c r="M632" s="16">
        <f t="shared" si="47"/>
        <v>1</v>
      </c>
      <c r="N632" s="55"/>
      <c r="O632" s="59"/>
      <c r="R632" s="55">
        <f>VLOOKUP(A632,'[16]Mail Stop Modified'!$A477:$K2229,10,FALSE)</f>
        <v>2</v>
      </c>
      <c r="S632" s="55">
        <f>VLOOKUP(A632,'[16]Mail Stop Modified'!$A477:$K2229,11,FALSE)</f>
        <v>0</v>
      </c>
      <c r="T632" s="17">
        <f t="shared" si="48"/>
        <v>-1</v>
      </c>
      <c r="U632" t="e">
        <f>IF(S632=#REF!,0,1)</f>
        <v>#REF!</v>
      </c>
      <c r="Y632" s="14"/>
      <c r="Z632" s="15"/>
      <c r="AA632" s="15">
        <v>2</v>
      </c>
      <c r="AB632" s="15"/>
      <c r="AC632" s="88"/>
      <c r="AD632" s="101"/>
    </row>
    <row r="633" spans="1:30" s="37" customFormat="1" ht="14.4" customHeight="1" x14ac:dyDescent="0.3">
      <c r="A633" s="10">
        <v>5915</v>
      </c>
      <c r="B633" s="28" t="s">
        <v>1066</v>
      </c>
      <c r="C633" s="12" t="s">
        <v>1135</v>
      </c>
      <c r="D633" s="21" t="s">
        <v>948</v>
      </c>
      <c r="E633" s="13" t="s">
        <v>1</v>
      </c>
      <c r="F633" s="13" t="s">
        <v>1309</v>
      </c>
      <c r="G633" s="13" t="s">
        <v>1444</v>
      </c>
      <c r="H633" s="13"/>
      <c r="I633" s="14">
        <v>0</v>
      </c>
      <c r="J633" s="15">
        <v>0</v>
      </c>
      <c r="K633" s="15">
        <v>0</v>
      </c>
      <c r="L633" s="15">
        <v>1</v>
      </c>
      <c r="M633" s="16">
        <f t="shared" si="47"/>
        <v>1</v>
      </c>
      <c r="N633" s="55"/>
      <c r="O633" s="59"/>
      <c r="R633" s="55" t="e">
        <f>VLOOKUP(A633,'[16]Mail Stop Modified'!$A1062:$K2230,10,FALSE)</f>
        <v>#N/A</v>
      </c>
      <c r="S633" s="55" t="e">
        <f>VLOOKUP(A633,'[16]Mail Stop Modified'!$A1062:$K2230,11,FALSE)</f>
        <v>#N/A</v>
      </c>
      <c r="T633" s="17" t="e">
        <f t="shared" si="48"/>
        <v>#N/A</v>
      </c>
      <c r="U633" t="e">
        <f>IF(S633=#REF!,0,1)</f>
        <v>#N/A</v>
      </c>
      <c r="Y633" s="14"/>
      <c r="Z633" s="15"/>
      <c r="AA633" s="15">
        <v>2</v>
      </c>
      <c r="AB633" s="15"/>
      <c r="AC633" s="88"/>
      <c r="AD633" s="101"/>
    </row>
    <row r="634" spans="1:30" s="37" customFormat="1" ht="24.6" customHeight="1" x14ac:dyDescent="0.3">
      <c r="A634" s="10">
        <v>5916</v>
      </c>
      <c r="B634" s="11" t="s">
        <v>731</v>
      </c>
      <c r="C634" s="12" t="s">
        <v>1135</v>
      </c>
      <c r="D634" s="13" t="s">
        <v>820</v>
      </c>
      <c r="E634" s="13" t="s">
        <v>1</v>
      </c>
      <c r="F634" s="13" t="s">
        <v>1309</v>
      </c>
      <c r="G634" s="13" t="s">
        <v>1444</v>
      </c>
      <c r="H634" s="13"/>
      <c r="I634" s="14"/>
      <c r="J634" s="15"/>
      <c r="K634" s="15"/>
      <c r="L634" s="15">
        <v>1</v>
      </c>
      <c r="M634" s="16">
        <f t="shared" si="47"/>
        <v>1</v>
      </c>
      <c r="N634" s="55"/>
      <c r="O634" s="59"/>
      <c r="R634" s="55">
        <f>VLOOKUP(A634,'[16]Mail Stop Modified'!$A482:$K2234,10,FALSE)</f>
        <v>2</v>
      </c>
      <c r="S634" s="55">
        <f>VLOOKUP(A634,'[16]Mail Stop Modified'!$A482:$K2234,11,FALSE)</f>
        <v>0</v>
      </c>
      <c r="T634" s="17">
        <f t="shared" si="48"/>
        <v>-1</v>
      </c>
      <c r="U634" t="e">
        <f>IF(S634=#REF!,0,1)</f>
        <v>#REF!</v>
      </c>
      <c r="Y634" s="14"/>
      <c r="Z634" s="15"/>
      <c r="AA634" s="15">
        <v>2</v>
      </c>
      <c r="AB634" s="15"/>
      <c r="AC634" s="88"/>
      <c r="AD634" s="101"/>
    </row>
    <row r="635" spans="1:30" s="37" customFormat="1" ht="14.4" customHeight="1" x14ac:dyDescent="0.3">
      <c r="A635" s="10">
        <v>5917</v>
      </c>
      <c r="B635" s="11" t="s">
        <v>732</v>
      </c>
      <c r="C635" s="12" t="s">
        <v>1135</v>
      </c>
      <c r="D635" s="13" t="s">
        <v>821</v>
      </c>
      <c r="E635" s="13" t="s">
        <v>1</v>
      </c>
      <c r="F635" s="13" t="s">
        <v>1484</v>
      </c>
      <c r="G635" s="13" t="s">
        <v>1485</v>
      </c>
      <c r="H635" s="13"/>
      <c r="I635" s="14"/>
      <c r="J635" s="15"/>
      <c r="K635" s="15"/>
      <c r="L635" s="15">
        <v>1</v>
      </c>
      <c r="M635" s="16">
        <f t="shared" si="47"/>
        <v>1</v>
      </c>
      <c r="N635" s="55"/>
      <c r="O635" s="59"/>
      <c r="R635" s="55">
        <f>VLOOKUP(A635,'[16]Mail Stop Modified'!$A485:$K2237,10,FALSE)</f>
        <v>2</v>
      </c>
      <c r="S635" s="55">
        <f>VLOOKUP(A635,'[16]Mail Stop Modified'!$A485:$K2237,11,FALSE)</f>
        <v>0</v>
      </c>
      <c r="T635" s="17">
        <f t="shared" si="48"/>
        <v>-1</v>
      </c>
      <c r="U635" t="e">
        <f>IF(S635=#REF!,0,1)</f>
        <v>#REF!</v>
      </c>
      <c r="Y635" s="14"/>
      <c r="Z635" s="15"/>
      <c r="AA635" s="15">
        <v>2</v>
      </c>
      <c r="AB635" s="15"/>
      <c r="AC635" s="88"/>
      <c r="AD635" s="101"/>
    </row>
    <row r="636" spans="1:30" s="37" customFormat="1" ht="14.4" customHeight="1" x14ac:dyDescent="0.3">
      <c r="A636" s="10">
        <v>5918</v>
      </c>
      <c r="B636" s="11" t="s">
        <v>108</v>
      </c>
      <c r="C636" s="12" t="s">
        <v>1135</v>
      </c>
      <c r="D636" s="21" t="s">
        <v>109</v>
      </c>
      <c r="E636" s="13" t="s">
        <v>1</v>
      </c>
      <c r="F636" s="13" t="s">
        <v>1468</v>
      </c>
      <c r="G636" s="13" t="s">
        <v>1469</v>
      </c>
      <c r="H636" s="13"/>
      <c r="I636" s="14">
        <v>0</v>
      </c>
      <c r="J636" s="15">
        <v>0</v>
      </c>
      <c r="K636" s="15">
        <v>0</v>
      </c>
      <c r="L636" s="15">
        <v>1</v>
      </c>
      <c r="M636" s="16">
        <f t="shared" si="47"/>
        <v>1</v>
      </c>
      <c r="N636" s="55"/>
      <c r="O636" s="59"/>
      <c r="R636" s="55">
        <f>VLOOKUP(A636,'[16]Mail Stop Modified'!$A490:$K2242,10,FALSE)</f>
        <v>2</v>
      </c>
      <c r="S636" s="55">
        <f>VLOOKUP(A636,'[16]Mail Stop Modified'!$A490:$K2242,11,FALSE)</f>
        <v>0</v>
      </c>
      <c r="T636" s="17">
        <f t="shared" si="48"/>
        <v>-1</v>
      </c>
      <c r="U636" t="e">
        <f>IF(S636=#REF!,0,1)</f>
        <v>#REF!</v>
      </c>
      <c r="Y636" s="14"/>
      <c r="Z636" s="15"/>
      <c r="AA636" s="15">
        <v>2</v>
      </c>
      <c r="AB636" s="15"/>
      <c r="AC636" s="88"/>
      <c r="AD636" s="101"/>
    </row>
    <row r="637" spans="1:30" s="37" customFormat="1" ht="14.4" customHeight="1" x14ac:dyDescent="0.3">
      <c r="A637" s="10">
        <v>5919</v>
      </c>
      <c r="B637" s="11" t="s">
        <v>111</v>
      </c>
      <c r="C637" s="12" t="s">
        <v>1135</v>
      </c>
      <c r="D637" s="21" t="s">
        <v>110</v>
      </c>
      <c r="E637" s="13" t="s">
        <v>1</v>
      </c>
      <c r="F637" s="13" t="s">
        <v>1468</v>
      </c>
      <c r="G637" s="13" t="s">
        <v>1469</v>
      </c>
      <c r="H637" s="13"/>
      <c r="I637" s="14">
        <v>0</v>
      </c>
      <c r="J637" s="15">
        <v>0</v>
      </c>
      <c r="K637" s="15">
        <v>0</v>
      </c>
      <c r="L637" s="15">
        <v>1</v>
      </c>
      <c r="M637" s="16">
        <f t="shared" si="47"/>
        <v>1</v>
      </c>
      <c r="N637" s="55"/>
      <c r="O637" s="59"/>
      <c r="R637" s="55" t="e">
        <f>VLOOKUP(A637,'[16]Mail Stop Modified'!$A1082:$K2250,10,FALSE)</f>
        <v>#N/A</v>
      </c>
      <c r="S637" s="55" t="e">
        <f>VLOOKUP(A637,'[16]Mail Stop Modified'!$A1082:$K2250,11,FALSE)</f>
        <v>#N/A</v>
      </c>
      <c r="T637" s="17" t="e">
        <f t="shared" si="48"/>
        <v>#N/A</v>
      </c>
      <c r="U637" t="e">
        <f>IF(S637=#REF!,0,1)</f>
        <v>#N/A</v>
      </c>
      <c r="Y637" s="14"/>
      <c r="Z637" s="15"/>
      <c r="AA637" s="15">
        <v>2</v>
      </c>
      <c r="AB637" s="15"/>
      <c r="AC637" s="88"/>
      <c r="AD637" s="101"/>
    </row>
    <row r="638" spans="1:30" s="37" customFormat="1" ht="14.4" customHeight="1" x14ac:dyDescent="0.3">
      <c r="A638" s="10">
        <v>5920</v>
      </c>
      <c r="B638" s="11" t="s">
        <v>822</v>
      </c>
      <c r="C638" s="12" t="s">
        <v>79</v>
      </c>
      <c r="D638" s="21" t="s">
        <v>823</v>
      </c>
      <c r="E638" s="13" t="s">
        <v>1</v>
      </c>
      <c r="F638" s="13" t="s">
        <v>1345</v>
      </c>
      <c r="G638" s="13" t="s">
        <v>1346</v>
      </c>
      <c r="H638" s="13"/>
      <c r="I638" s="14">
        <v>0</v>
      </c>
      <c r="J638" s="15">
        <v>0</v>
      </c>
      <c r="K638" s="15">
        <v>0</v>
      </c>
      <c r="L638" s="15">
        <v>2</v>
      </c>
      <c r="M638" s="16">
        <f t="shared" si="47"/>
        <v>2</v>
      </c>
      <c r="N638" s="55"/>
      <c r="O638" s="59"/>
      <c r="R638" s="55" t="e">
        <f>VLOOKUP(A638,'[16]Mail Stop Modified'!$A1087:$K2255,10,FALSE)</f>
        <v>#N/A</v>
      </c>
      <c r="S638" s="55" t="e">
        <f>VLOOKUP(A638,'[16]Mail Stop Modified'!$A1087:$K2255,11,FALSE)</f>
        <v>#N/A</v>
      </c>
      <c r="T638" s="17" t="e">
        <f t="shared" si="48"/>
        <v>#N/A</v>
      </c>
      <c r="U638" t="e">
        <f>IF(S638=#REF!,0,1)</f>
        <v>#N/A</v>
      </c>
      <c r="Y638" s="14"/>
      <c r="Z638" s="15"/>
      <c r="AA638" s="15">
        <v>2</v>
      </c>
      <c r="AB638" s="15"/>
      <c r="AC638" s="88"/>
      <c r="AD638" s="101"/>
    </row>
    <row r="639" spans="1:30" s="37" customFormat="1" ht="14.4" customHeight="1" x14ac:dyDescent="0.3">
      <c r="A639" s="10">
        <v>5921</v>
      </c>
      <c r="B639" s="11" t="s">
        <v>733</v>
      </c>
      <c r="C639" s="12" t="s">
        <v>1135</v>
      </c>
      <c r="D639" s="13">
        <v>115</v>
      </c>
      <c r="E639" s="13" t="s">
        <v>1</v>
      </c>
      <c r="F639" s="13" t="s">
        <v>1474</v>
      </c>
      <c r="G639" s="13" t="s">
        <v>1475</v>
      </c>
      <c r="H639" s="13"/>
      <c r="I639" s="14"/>
      <c r="J639" s="15"/>
      <c r="K639" s="15"/>
      <c r="L639" s="15">
        <v>1</v>
      </c>
      <c r="M639" s="16">
        <f t="shared" si="47"/>
        <v>1</v>
      </c>
      <c r="N639" s="55"/>
      <c r="O639" s="59"/>
      <c r="R639" s="55" t="e">
        <f>VLOOKUP(A639,'[16]Mail Stop Modified'!$A1089:$K2257,10,FALSE)</f>
        <v>#N/A</v>
      </c>
      <c r="S639" s="55" t="e">
        <f>VLOOKUP(A639,'[16]Mail Stop Modified'!$A1089:$K2257,11,FALSE)</f>
        <v>#N/A</v>
      </c>
      <c r="T639" s="17" t="e">
        <f t="shared" si="48"/>
        <v>#N/A</v>
      </c>
      <c r="U639" t="e">
        <f>IF(S639=#REF!,0,1)</f>
        <v>#N/A</v>
      </c>
      <c r="Y639" s="14"/>
      <c r="Z639" s="15"/>
      <c r="AA639" s="15">
        <v>2</v>
      </c>
      <c r="AB639" s="15"/>
      <c r="AC639" s="88"/>
      <c r="AD639" s="101"/>
    </row>
    <row r="640" spans="1:30" s="37" customFormat="1" ht="14.4" customHeight="1" x14ac:dyDescent="0.3">
      <c r="A640" s="10">
        <v>5922</v>
      </c>
      <c r="B640" s="11" t="s">
        <v>734</v>
      </c>
      <c r="C640" s="12" t="s">
        <v>1135</v>
      </c>
      <c r="D640" s="13">
        <v>1627</v>
      </c>
      <c r="E640" s="13" t="s">
        <v>1</v>
      </c>
      <c r="F640" s="13" t="s">
        <v>1462</v>
      </c>
      <c r="G640" s="13" t="s">
        <v>1463</v>
      </c>
      <c r="H640" s="13"/>
      <c r="I640" s="14"/>
      <c r="J640" s="15"/>
      <c r="K640" s="15"/>
      <c r="L640" s="15">
        <v>1</v>
      </c>
      <c r="M640" s="16">
        <f t="shared" si="47"/>
        <v>1</v>
      </c>
      <c r="N640" s="55"/>
      <c r="O640" s="59"/>
      <c r="R640" s="55" t="e">
        <f>VLOOKUP(A640,'[16]Mail Stop Modified'!$A1090:$K2258,10,FALSE)</f>
        <v>#N/A</v>
      </c>
      <c r="S640" s="55" t="e">
        <f>VLOOKUP(A640,'[16]Mail Stop Modified'!$A1090:$K2258,11,FALSE)</f>
        <v>#N/A</v>
      </c>
      <c r="T640" s="17" t="e">
        <f t="shared" si="48"/>
        <v>#N/A</v>
      </c>
      <c r="U640" t="e">
        <f>IF(S640=#REF!,0,1)</f>
        <v>#N/A</v>
      </c>
      <c r="Y640" s="14"/>
      <c r="Z640" s="15"/>
      <c r="AA640" s="15">
        <v>2</v>
      </c>
      <c r="AB640" s="15"/>
      <c r="AC640" s="88"/>
      <c r="AD640" s="101"/>
    </row>
    <row r="641" spans="1:30" s="37" customFormat="1" ht="14.4" customHeight="1" x14ac:dyDescent="0.3">
      <c r="A641" s="10">
        <v>5923</v>
      </c>
      <c r="B641" s="11" t="s">
        <v>102</v>
      </c>
      <c r="C641" s="12" t="s">
        <v>1135</v>
      </c>
      <c r="D641" s="13">
        <v>1267</v>
      </c>
      <c r="E641" s="13" t="s">
        <v>1</v>
      </c>
      <c r="F641" s="13" t="s">
        <v>1458</v>
      </c>
      <c r="G641" s="13" t="s">
        <v>1459</v>
      </c>
      <c r="H641" s="13"/>
      <c r="I641" s="14"/>
      <c r="J641" s="15"/>
      <c r="K641" s="15"/>
      <c r="L641" s="15">
        <v>1</v>
      </c>
      <c r="M641" s="16">
        <f t="shared" si="47"/>
        <v>1</v>
      </c>
      <c r="N641" s="55"/>
      <c r="O641" s="59"/>
      <c r="R641" s="55">
        <f>VLOOKUP(A641,'[16]Mail Stop Modified'!$A512:$K2264,10,FALSE)</f>
        <v>2</v>
      </c>
      <c r="S641" s="55">
        <f>VLOOKUP(A641,'[16]Mail Stop Modified'!$A512:$K2264,11,FALSE)</f>
        <v>0</v>
      </c>
      <c r="T641" s="17">
        <f t="shared" si="48"/>
        <v>-1</v>
      </c>
      <c r="U641" t="e">
        <f>IF(S641=#REF!,0,1)</f>
        <v>#REF!</v>
      </c>
      <c r="Y641" s="14"/>
      <c r="Z641" s="15"/>
      <c r="AA641" s="15">
        <v>2</v>
      </c>
      <c r="AB641" s="15"/>
      <c r="AC641" s="88"/>
      <c r="AD641" s="101"/>
    </row>
    <row r="642" spans="1:30" s="37" customFormat="1" ht="14.4" customHeight="1" x14ac:dyDescent="0.3">
      <c r="A642" s="10">
        <v>5924</v>
      </c>
      <c r="B642" s="11" t="s">
        <v>113</v>
      </c>
      <c r="C642" s="12" t="s">
        <v>1135</v>
      </c>
      <c r="D642" s="21" t="s">
        <v>114</v>
      </c>
      <c r="E642" s="13" t="s">
        <v>1</v>
      </c>
      <c r="F642" s="13" t="s">
        <v>1470</v>
      </c>
      <c r="G642" s="13" t="s">
        <v>1471</v>
      </c>
      <c r="H642" s="13"/>
      <c r="I642" s="14">
        <v>0</v>
      </c>
      <c r="J642" s="15">
        <v>0</v>
      </c>
      <c r="K642" s="15">
        <v>0</v>
      </c>
      <c r="L642" s="15">
        <v>1</v>
      </c>
      <c r="M642" s="16">
        <f t="shared" si="47"/>
        <v>1</v>
      </c>
      <c r="N642" s="55"/>
      <c r="O642" s="59"/>
      <c r="R642" s="55">
        <f>VLOOKUP(A642,'[16]Mail Stop Modified'!$A515:$K2267,10,FALSE)</f>
        <v>2</v>
      </c>
      <c r="S642" s="55">
        <f>VLOOKUP(A642,'[16]Mail Stop Modified'!$A515:$K2267,11,FALSE)</f>
        <v>0</v>
      </c>
      <c r="T642" s="17">
        <f t="shared" si="48"/>
        <v>-1</v>
      </c>
      <c r="U642" t="e">
        <f>IF(S642=#REF!,0,1)</f>
        <v>#REF!</v>
      </c>
      <c r="Y642" s="14"/>
      <c r="Z642" s="15"/>
      <c r="AA642" s="15">
        <v>2</v>
      </c>
      <c r="AB642" s="15"/>
      <c r="AC642" s="88"/>
      <c r="AD642" s="101"/>
    </row>
    <row r="643" spans="1:30" s="37" customFormat="1" ht="14.4" customHeight="1" x14ac:dyDescent="0.3">
      <c r="A643" s="10">
        <v>5925</v>
      </c>
      <c r="B643" s="28" t="s">
        <v>1067</v>
      </c>
      <c r="C643" s="12" t="s">
        <v>1135</v>
      </c>
      <c r="D643" s="21" t="s">
        <v>115</v>
      </c>
      <c r="E643" s="13" t="s">
        <v>1</v>
      </c>
      <c r="F643" s="13" t="s">
        <v>1247</v>
      </c>
      <c r="G643" s="13" t="s">
        <v>1486</v>
      </c>
      <c r="H643" s="13"/>
      <c r="I643" s="14">
        <v>0</v>
      </c>
      <c r="J643" s="15">
        <v>0</v>
      </c>
      <c r="K643" s="15">
        <v>0</v>
      </c>
      <c r="L643" s="15">
        <v>1</v>
      </c>
      <c r="M643" s="16">
        <f t="shared" si="47"/>
        <v>1</v>
      </c>
      <c r="N643" s="55"/>
      <c r="O643" s="59"/>
      <c r="R643" s="55">
        <f>VLOOKUP(A643,'[16]Mail Stop Modified'!$A522:$K2274,10,FALSE)</f>
        <v>2</v>
      </c>
      <c r="S643" s="55">
        <f>VLOOKUP(A643,'[16]Mail Stop Modified'!$A522:$K2274,11,FALSE)</f>
        <v>0</v>
      </c>
      <c r="T643" s="17">
        <f t="shared" si="48"/>
        <v>-1</v>
      </c>
      <c r="U643" t="e">
        <f>IF(S643=#REF!,0,1)</f>
        <v>#REF!</v>
      </c>
      <c r="Y643" s="14"/>
      <c r="Z643" s="15"/>
      <c r="AA643" s="15">
        <v>2</v>
      </c>
      <c r="AB643" s="15"/>
      <c r="AC643" s="88"/>
      <c r="AD643" s="101"/>
    </row>
    <row r="644" spans="1:30" s="37" customFormat="1" ht="14.4" customHeight="1" x14ac:dyDescent="0.3">
      <c r="A644" s="10">
        <v>5926</v>
      </c>
      <c r="B644" s="11" t="s">
        <v>117</v>
      </c>
      <c r="C644" s="12" t="s">
        <v>1135</v>
      </c>
      <c r="D644" s="21" t="s">
        <v>118</v>
      </c>
      <c r="E644" s="13" t="s">
        <v>1</v>
      </c>
      <c r="F644" s="13" t="s">
        <v>1495</v>
      </c>
      <c r="G644" s="13" t="s">
        <v>1496</v>
      </c>
      <c r="H644" s="13"/>
      <c r="I644" s="14">
        <v>0</v>
      </c>
      <c r="J644" s="15">
        <v>0</v>
      </c>
      <c r="K644" s="15">
        <v>0</v>
      </c>
      <c r="L644" s="15">
        <v>1</v>
      </c>
      <c r="M644" s="16">
        <f t="shared" si="47"/>
        <v>1</v>
      </c>
      <c r="N644" s="55"/>
      <c r="O644" s="59"/>
      <c r="R644" s="55">
        <f>VLOOKUP(A644,'[16]Mail Stop Modified'!$A523:$K2275,10,FALSE)</f>
        <v>2</v>
      </c>
      <c r="S644" s="55">
        <f>VLOOKUP(A644,'[16]Mail Stop Modified'!$A523:$K2275,11,FALSE)</f>
        <v>0</v>
      </c>
      <c r="T644" s="17">
        <f t="shared" si="48"/>
        <v>-1</v>
      </c>
      <c r="U644" t="e">
        <f>IF(S644=#REF!,0,1)</f>
        <v>#REF!</v>
      </c>
      <c r="Y644" s="14"/>
      <c r="Z644" s="15"/>
      <c r="AA644" s="15">
        <v>2</v>
      </c>
      <c r="AB644" s="15"/>
      <c r="AC644" s="88"/>
      <c r="AD644" s="101"/>
    </row>
    <row r="645" spans="1:30" s="37" customFormat="1" ht="14.4" customHeight="1" x14ac:dyDescent="0.3">
      <c r="A645" s="10">
        <v>5927</v>
      </c>
      <c r="B645" s="11" t="s">
        <v>120</v>
      </c>
      <c r="C645" s="12" t="s">
        <v>1135</v>
      </c>
      <c r="D645" s="21" t="s">
        <v>119</v>
      </c>
      <c r="E645" s="13" t="s">
        <v>1</v>
      </c>
      <c r="F645" s="13" t="s">
        <v>1487</v>
      </c>
      <c r="G645" s="13" t="s">
        <v>1488</v>
      </c>
      <c r="H645" s="13"/>
      <c r="I645" s="14">
        <v>0</v>
      </c>
      <c r="J645" s="15">
        <v>0</v>
      </c>
      <c r="K645" s="15">
        <v>0</v>
      </c>
      <c r="L645" s="15">
        <v>1</v>
      </c>
      <c r="M645" s="16">
        <f t="shared" si="47"/>
        <v>1</v>
      </c>
      <c r="N645" s="55"/>
      <c r="O645" s="59"/>
      <c r="R645" s="55">
        <f>VLOOKUP(A645,'[16]Mail Stop Modified'!$A525:$K2277,10,FALSE)</f>
        <v>2</v>
      </c>
      <c r="S645" s="55">
        <f>VLOOKUP(A645,'[16]Mail Stop Modified'!$A525:$K2277,11,FALSE)</f>
        <v>0</v>
      </c>
      <c r="T645" s="17">
        <f t="shared" si="48"/>
        <v>-1</v>
      </c>
      <c r="U645" t="e">
        <f>IF(S645=#REF!,0,1)</f>
        <v>#REF!</v>
      </c>
      <c r="Y645" s="14"/>
      <c r="Z645" s="15"/>
      <c r="AA645" s="15">
        <v>2</v>
      </c>
      <c r="AB645" s="15"/>
      <c r="AC645" s="88"/>
      <c r="AD645" s="101"/>
    </row>
    <row r="646" spans="1:30" s="37" customFormat="1" ht="14.4" customHeight="1" x14ac:dyDescent="0.3">
      <c r="A646" s="10">
        <v>5928</v>
      </c>
      <c r="B646" s="11" t="s">
        <v>735</v>
      </c>
      <c r="C646" s="12" t="s">
        <v>49</v>
      </c>
      <c r="D646" s="13">
        <v>125</v>
      </c>
      <c r="E646" s="13" t="s">
        <v>1</v>
      </c>
      <c r="F646" s="13" t="s">
        <v>1688</v>
      </c>
      <c r="G646" s="13" t="s">
        <v>1689</v>
      </c>
      <c r="H646" s="13"/>
      <c r="I646" s="14"/>
      <c r="J646" s="15"/>
      <c r="K646" s="15"/>
      <c r="L646" s="15">
        <v>2</v>
      </c>
      <c r="M646" s="16">
        <f t="shared" ref="M646:M662" si="49">SUM(I646:L646)</f>
        <v>2</v>
      </c>
      <c r="N646" s="55" t="s">
        <v>0</v>
      </c>
      <c r="O646" s="59"/>
      <c r="R646" s="55">
        <f>VLOOKUP(A646,'[16]Mail Stop Modified'!$A526:$K2278,10,FALSE)</f>
        <v>2</v>
      </c>
      <c r="S646" s="55">
        <f>VLOOKUP(A646,'[16]Mail Stop Modified'!$A526:$K2278,11,FALSE)</f>
        <v>0</v>
      </c>
      <c r="T646" s="17">
        <f t="shared" si="48"/>
        <v>0</v>
      </c>
      <c r="U646" t="e">
        <f>IF(S646=#REF!,0,1)</f>
        <v>#REF!</v>
      </c>
      <c r="Y646" s="14"/>
      <c r="Z646" s="15"/>
      <c r="AA646" s="15">
        <v>2</v>
      </c>
      <c r="AB646" s="15"/>
      <c r="AC646" s="88"/>
      <c r="AD646" s="101"/>
    </row>
    <row r="647" spans="1:30" s="37" customFormat="1" ht="14.4" customHeight="1" x14ac:dyDescent="0.3">
      <c r="A647" s="10">
        <v>5929</v>
      </c>
      <c r="B647" s="11" t="s">
        <v>717</v>
      </c>
      <c r="C647" s="12" t="s">
        <v>1135</v>
      </c>
      <c r="D647" s="13">
        <v>108</v>
      </c>
      <c r="E647" s="13" t="s">
        <v>1</v>
      </c>
      <c r="F647" s="13" t="s">
        <v>1535</v>
      </c>
      <c r="G647" s="13" t="s">
        <v>1536</v>
      </c>
      <c r="H647" s="13"/>
      <c r="I647" s="14"/>
      <c r="J647" s="15"/>
      <c r="K647" s="15"/>
      <c r="L647" s="15">
        <v>1</v>
      </c>
      <c r="M647" s="16">
        <f t="shared" si="49"/>
        <v>1</v>
      </c>
      <c r="N647" s="55" t="s">
        <v>0</v>
      </c>
      <c r="O647" s="59"/>
      <c r="R647" s="55">
        <f>VLOOKUP(A647,'[16]Mail Stop Modified'!$A530:$K2282,10,FALSE)</f>
        <v>2</v>
      </c>
      <c r="S647" s="55">
        <f>VLOOKUP(A647,'[16]Mail Stop Modified'!$A530:$K2282,11,FALSE)</f>
        <v>0</v>
      </c>
      <c r="T647" s="17">
        <f t="shared" si="48"/>
        <v>-1</v>
      </c>
      <c r="U647" t="e">
        <f>IF(S647=#REF!,0,1)</f>
        <v>#REF!</v>
      </c>
      <c r="Y647" s="14"/>
      <c r="Z647" s="15"/>
      <c r="AA647" s="15">
        <v>2</v>
      </c>
      <c r="AB647" s="15"/>
      <c r="AC647" s="88"/>
      <c r="AD647" s="101"/>
    </row>
    <row r="648" spans="1:30" s="37" customFormat="1" ht="14.4" customHeight="1" x14ac:dyDescent="0.3">
      <c r="A648" s="10">
        <v>5930</v>
      </c>
      <c r="B648" s="11" t="s">
        <v>736</v>
      </c>
      <c r="C648" s="12" t="s">
        <v>1135</v>
      </c>
      <c r="D648" s="13">
        <v>10</v>
      </c>
      <c r="E648" s="13" t="s">
        <v>1</v>
      </c>
      <c r="F648" s="13" t="s">
        <v>1489</v>
      </c>
      <c r="G648" s="13" t="s">
        <v>1490</v>
      </c>
      <c r="H648" s="13"/>
      <c r="I648" s="14"/>
      <c r="J648" s="15"/>
      <c r="K648" s="15"/>
      <c r="L648" s="15">
        <v>1</v>
      </c>
      <c r="M648" s="16">
        <f t="shared" si="49"/>
        <v>1</v>
      </c>
      <c r="N648" s="55" t="s">
        <v>0</v>
      </c>
      <c r="O648" s="59"/>
      <c r="R648" s="55">
        <f>VLOOKUP(A648,'[16]Mail Stop Modified'!$A536:$K2288,10,FALSE)</f>
        <v>2</v>
      </c>
      <c r="S648" s="55">
        <f>VLOOKUP(A648,'[16]Mail Stop Modified'!$A536:$K2288,11,FALSE)</f>
        <v>0</v>
      </c>
      <c r="T648" s="17">
        <f t="shared" si="48"/>
        <v>-1</v>
      </c>
      <c r="U648" t="e">
        <f>IF(S648=#REF!,0,1)</f>
        <v>#REF!</v>
      </c>
      <c r="Y648" s="14"/>
      <c r="Z648" s="15"/>
      <c r="AA648" s="15">
        <v>2</v>
      </c>
      <c r="AB648" s="15"/>
      <c r="AC648" s="88"/>
      <c r="AD648" s="101"/>
    </row>
    <row r="649" spans="1:30" s="37" customFormat="1" ht="14.4" customHeight="1" x14ac:dyDescent="0.3">
      <c r="A649" s="10">
        <v>5931</v>
      </c>
      <c r="B649" s="11" t="s">
        <v>737</v>
      </c>
      <c r="C649" s="12" t="s">
        <v>1135</v>
      </c>
      <c r="D649" s="13">
        <v>3115</v>
      </c>
      <c r="E649" s="13" t="s">
        <v>1</v>
      </c>
      <c r="F649" s="13" t="s">
        <v>1535</v>
      </c>
      <c r="G649" s="13" t="s">
        <v>1536</v>
      </c>
      <c r="H649" s="13"/>
      <c r="I649" s="14"/>
      <c r="J649" s="15"/>
      <c r="K649" s="15"/>
      <c r="L649" s="15">
        <v>1</v>
      </c>
      <c r="M649" s="16">
        <f t="shared" si="49"/>
        <v>1</v>
      </c>
      <c r="N649" s="55" t="s">
        <v>0</v>
      </c>
      <c r="O649" s="59"/>
      <c r="R649" s="55">
        <f>VLOOKUP(A649,'[16]Mail Stop Modified'!$A540:$K2292,10,FALSE)</f>
        <v>2</v>
      </c>
      <c r="S649" s="55">
        <f>VLOOKUP(A649,'[16]Mail Stop Modified'!$A540:$K2292,11,FALSE)</f>
        <v>0</v>
      </c>
      <c r="T649" s="17">
        <f t="shared" si="48"/>
        <v>-1</v>
      </c>
      <c r="U649" t="e">
        <f>IF(S649=#REF!,0,1)</f>
        <v>#REF!</v>
      </c>
      <c r="Y649" s="14"/>
      <c r="Z649" s="15"/>
      <c r="AA649" s="15">
        <v>2</v>
      </c>
      <c r="AB649" s="15"/>
      <c r="AC649" s="88"/>
      <c r="AD649" s="101"/>
    </row>
    <row r="650" spans="1:30" s="37" customFormat="1" ht="14.4" customHeight="1" x14ac:dyDescent="0.3">
      <c r="A650" s="10">
        <v>5932</v>
      </c>
      <c r="B650" s="11" t="s">
        <v>738</v>
      </c>
      <c r="C650" s="12" t="s">
        <v>49</v>
      </c>
      <c r="D650" s="13">
        <v>100</v>
      </c>
      <c r="E650" s="13" t="s">
        <v>1</v>
      </c>
      <c r="F650" s="13" t="s">
        <v>1439</v>
      </c>
      <c r="G650" s="13" t="s">
        <v>1440</v>
      </c>
      <c r="H650" s="13"/>
      <c r="I650" s="14"/>
      <c r="J650" s="15"/>
      <c r="K650" s="15"/>
      <c r="L650" s="15">
        <v>2</v>
      </c>
      <c r="M650" s="16">
        <f t="shared" si="49"/>
        <v>2</v>
      </c>
      <c r="N650" s="55"/>
      <c r="O650" s="59"/>
      <c r="R650" s="55">
        <f>VLOOKUP(A650,'[16]Mail Stop Modified'!$A545:$K2297,10,FALSE)</f>
        <v>2</v>
      </c>
      <c r="S650" s="55">
        <f>VLOOKUP(A650,'[16]Mail Stop Modified'!$A545:$K2297,11,FALSE)</f>
        <v>0</v>
      </c>
      <c r="T650" s="17">
        <f t="shared" si="48"/>
        <v>0</v>
      </c>
      <c r="U650" t="e">
        <f>IF(S650=#REF!,0,1)</f>
        <v>#REF!</v>
      </c>
      <c r="Y650" s="14"/>
      <c r="Z650" s="15"/>
      <c r="AA650" s="15">
        <v>2</v>
      </c>
      <c r="AB650" s="15"/>
      <c r="AC650" s="88" t="s">
        <v>14</v>
      </c>
      <c r="AD650" s="101"/>
    </row>
    <row r="651" spans="1:30" s="37" customFormat="1" ht="14.4" customHeight="1" x14ac:dyDescent="0.3">
      <c r="A651" s="10">
        <v>5933</v>
      </c>
      <c r="B651" s="11" t="s">
        <v>824</v>
      </c>
      <c r="C651" s="12" t="s">
        <v>1135</v>
      </c>
      <c r="D651" s="13">
        <v>13</v>
      </c>
      <c r="E651" s="13" t="s">
        <v>1</v>
      </c>
      <c r="F651" s="13" t="s">
        <v>1489</v>
      </c>
      <c r="G651" s="13" t="s">
        <v>1490</v>
      </c>
      <c r="H651" s="13"/>
      <c r="I651" s="14"/>
      <c r="J651" s="15"/>
      <c r="K651" s="15"/>
      <c r="L651" s="15">
        <v>1</v>
      </c>
      <c r="M651" s="16">
        <f t="shared" si="49"/>
        <v>1</v>
      </c>
      <c r="N651" s="55"/>
      <c r="O651" s="59"/>
      <c r="R651" s="55">
        <f>VLOOKUP(A651,'[16]Mail Stop Modified'!$A546:$K2298,10,FALSE)</f>
        <v>2</v>
      </c>
      <c r="S651" s="55">
        <f>VLOOKUP(A651,'[16]Mail Stop Modified'!$A546:$K2298,11,FALSE)</f>
        <v>0</v>
      </c>
      <c r="T651" s="17">
        <f t="shared" si="48"/>
        <v>-1</v>
      </c>
      <c r="U651" t="e">
        <f>IF(S651=#REF!,0,1)</f>
        <v>#REF!</v>
      </c>
      <c r="Y651" s="14"/>
      <c r="Z651" s="15"/>
      <c r="AA651" s="15">
        <v>2</v>
      </c>
      <c r="AB651" s="15"/>
      <c r="AC651" s="88"/>
      <c r="AD651" s="101"/>
    </row>
    <row r="652" spans="1:30" s="37" customFormat="1" ht="48" customHeight="1" x14ac:dyDescent="0.3">
      <c r="A652" s="10">
        <v>5934</v>
      </c>
      <c r="B652" s="11" t="s">
        <v>332</v>
      </c>
      <c r="C652" s="12" t="s">
        <v>1135</v>
      </c>
      <c r="D652" s="13">
        <v>15</v>
      </c>
      <c r="E652" s="13" t="s">
        <v>1</v>
      </c>
      <c r="F652" s="13" t="s">
        <v>1535</v>
      </c>
      <c r="G652" s="13" t="s">
        <v>1536</v>
      </c>
      <c r="H652" s="13"/>
      <c r="I652" s="14"/>
      <c r="J652" s="15"/>
      <c r="K652" s="15"/>
      <c r="L652" s="15">
        <v>1</v>
      </c>
      <c r="M652" s="16">
        <f t="shared" si="49"/>
        <v>1</v>
      </c>
      <c r="N652" s="55"/>
      <c r="O652" s="59"/>
      <c r="R652" s="55">
        <f>VLOOKUP(A652,'[16]Mail Stop Modified'!$A547:$K2299,10,FALSE)</f>
        <v>2</v>
      </c>
      <c r="S652" s="55">
        <f>VLOOKUP(A652,'[16]Mail Stop Modified'!$A547:$K2299,11,FALSE)</f>
        <v>0</v>
      </c>
      <c r="T652" s="17">
        <f t="shared" si="48"/>
        <v>-1</v>
      </c>
      <c r="U652" t="e">
        <f>IF(S652=#REF!,0,1)</f>
        <v>#REF!</v>
      </c>
      <c r="Y652" s="14"/>
      <c r="Z652" s="15"/>
      <c r="AA652" s="15">
        <v>2</v>
      </c>
      <c r="AB652" s="15"/>
      <c r="AC652" s="88"/>
      <c r="AD652" s="101"/>
    </row>
    <row r="653" spans="1:30" s="37" customFormat="1" ht="24.6" customHeight="1" x14ac:dyDescent="0.3">
      <c r="A653" s="10">
        <v>5935</v>
      </c>
      <c r="B653" s="11" t="s">
        <v>739</v>
      </c>
      <c r="C653" s="12" t="s">
        <v>1135</v>
      </c>
      <c r="D653" s="13">
        <v>1277</v>
      </c>
      <c r="E653" s="13" t="s">
        <v>1</v>
      </c>
      <c r="F653" s="13" t="s">
        <v>1460</v>
      </c>
      <c r="G653" s="13" t="s">
        <v>1461</v>
      </c>
      <c r="H653" s="13"/>
      <c r="I653" s="14"/>
      <c r="J653" s="15"/>
      <c r="K653" s="15"/>
      <c r="L653" s="15">
        <v>1</v>
      </c>
      <c r="M653" s="16">
        <f t="shared" si="49"/>
        <v>1</v>
      </c>
      <c r="N653" s="61" t="s">
        <v>421</v>
      </c>
      <c r="O653" s="59"/>
      <c r="R653" s="55">
        <f>VLOOKUP(A653,'[16]Mail Stop Modified'!$A548:$K2300,10,FALSE)</f>
        <v>2</v>
      </c>
      <c r="S653" s="55">
        <f>VLOOKUP(A653,'[16]Mail Stop Modified'!$A548:$K2300,11,FALSE)</f>
        <v>0</v>
      </c>
      <c r="T653" s="17">
        <f t="shared" si="48"/>
        <v>-1</v>
      </c>
      <c r="U653" t="e">
        <f>IF(S653=#REF!,0,1)</f>
        <v>#REF!</v>
      </c>
      <c r="Y653" s="14"/>
      <c r="Z653" s="15"/>
      <c r="AA653" s="15">
        <v>2</v>
      </c>
      <c r="AB653" s="15"/>
      <c r="AC653" s="88"/>
      <c r="AD653" s="101"/>
    </row>
    <row r="654" spans="1:30" s="37" customFormat="1" ht="14.4" customHeight="1" x14ac:dyDescent="0.3">
      <c r="A654" s="10">
        <v>5936</v>
      </c>
      <c r="B654" s="11" t="s">
        <v>825</v>
      </c>
      <c r="C654" s="12" t="s">
        <v>1135</v>
      </c>
      <c r="D654" s="13">
        <v>264</v>
      </c>
      <c r="E654" s="13" t="s">
        <v>1</v>
      </c>
      <c r="F654" s="13" t="s">
        <v>1489</v>
      </c>
      <c r="G654" s="13" t="s">
        <v>1490</v>
      </c>
      <c r="H654" s="13"/>
      <c r="I654" s="14"/>
      <c r="J654" s="15"/>
      <c r="K654" s="15"/>
      <c r="L654" s="15">
        <v>1</v>
      </c>
      <c r="M654" s="16">
        <f t="shared" si="49"/>
        <v>1</v>
      </c>
      <c r="N654" s="61"/>
      <c r="O654" s="59"/>
      <c r="R654" s="55" t="e">
        <f>VLOOKUP(A654,'[16]Mail Stop Modified'!$A549:$K2301,10,FALSE)</f>
        <v>#N/A</v>
      </c>
      <c r="S654" s="55" t="e">
        <f>VLOOKUP(A654,'[16]Mail Stop Modified'!$A549:$K2301,11,FALSE)</f>
        <v>#N/A</v>
      </c>
      <c r="T654" s="17" t="e">
        <f t="shared" si="48"/>
        <v>#N/A</v>
      </c>
      <c r="U654" t="e">
        <f>IF(S654=#REF!,0,1)</f>
        <v>#N/A</v>
      </c>
      <c r="Y654" s="14"/>
      <c r="Z654" s="15"/>
      <c r="AA654" s="15">
        <v>2</v>
      </c>
      <c r="AB654" s="15"/>
      <c r="AC654" s="88" t="s">
        <v>14</v>
      </c>
      <c r="AD654" s="101"/>
    </row>
    <row r="655" spans="1:30" s="37" customFormat="1" ht="24" customHeight="1" x14ac:dyDescent="0.3">
      <c r="A655" s="10">
        <v>5937</v>
      </c>
      <c r="B655" s="11" t="s">
        <v>985</v>
      </c>
      <c r="C655" s="12" t="s">
        <v>49</v>
      </c>
      <c r="D655" s="13" t="s">
        <v>986</v>
      </c>
      <c r="E655" s="13" t="s">
        <v>607</v>
      </c>
      <c r="F655" s="13" t="s">
        <v>1721</v>
      </c>
      <c r="G655" s="13" t="s">
        <v>1720</v>
      </c>
      <c r="H655" s="13"/>
      <c r="I655" s="14">
        <v>2</v>
      </c>
      <c r="J655" s="15"/>
      <c r="K655" s="15"/>
      <c r="L655" s="15"/>
      <c r="M655" s="16">
        <f t="shared" si="49"/>
        <v>2</v>
      </c>
      <c r="N655" s="118" t="s">
        <v>1101</v>
      </c>
      <c r="O655" s="59"/>
      <c r="R655" s="55" t="e">
        <f>VLOOKUP(A655,'[16]Mail Stop Modified'!$A550:$K2302,10,FALSE)</f>
        <v>#N/A</v>
      </c>
      <c r="S655" s="55" t="e">
        <f>VLOOKUP(A655,'[16]Mail Stop Modified'!$A550:$K2302,11,FALSE)</f>
        <v>#N/A</v>
      </c>
      <c r="T655" s="17" t="e">
        <f t="shared" si="48"/>
        <v>#N/A</v>
      </c>
      <c r="U655" t="e">
        <f>IF(S655=#REF!,0,1)</f>
        <v>#N/A</v>
      </c>
      <c r="Y655" s="14"/>
      <c r="Z655" s="15"/>
      <c r="AA655" s="15">
        <v>2</v>
      </c>
      <c r="AB655" s="15"/>
      <c r="AC655" s="88"/>
      <c r="AD655" s="101"/>
    </row>
    <row r="656" spans="1:30" s="37" customFormat="1" ht="14.4" customHeight="1" x14ac:dyDescent="0.3">
      <c r="A656" s="10">
        <v>5938</v>
      </c>
      <c r="B656" s="11" t="s">
        <v>1597</v>
      </c>
      <c r="C656" s="12" t="s">
        <v>1136</v>
      </c>
      <c r="D656" s="13" t="s">
        <v>1598</v>
      </c>
      <c r="E656" s="13" t="s">
        <v>0</v>
      </c>
      <c r="F656" s="13" t="s">
        <v>1599</v>
      </c>
      <c r="G656" s="13" t="s">
        <v>1600</v>
      </c>
      <c r="H656" s="13"/>
      <c r="I656" s="14"/>
      <c r="J656" s="15"/>
      <c r="K656" s="15">
        <v>2</v>
      </c>
      <c r="L656" s="15"/>
      <c r="M656" s="16">
        <f t="shared" si="49"/>
        <v>2</v>
      </c>
      <c r="N656" s="118"/>
      <c r="O656" s="59"/>
      <c r="R656" s="55"/>
      <c r="S656" s="55"/>
      <c r="T656" s="17"/>
      <c r="U656"/>
      <c r="Y656" s="14"/>
      <c r="Z656" s="15"/>
      <c r="AA656" s="15"/>
      <c r="AB656" s="15"/>
      <c r="AC656" s="88"/>
      <c r="AD656" s="101"/>
    </row>
    <row r="657" spans="1:30" s="37" customFormat="1" ht="24" customHeight="1" x14ac:dyDescent="0.3">
      <c r="A657" s="10">
        <v>5939</v>
      </c>
      <c r="B657" s="11" t="s">
        <v>116</v>
      </c>
      <c r="C657" s="12" t="s">
        <v>1135</v>
      </c>
      <c r="D657" s="13" t="s">
        <v>116</v>
      </c>
      <c r="E657" s="13" t="s">
        <v>1</v>
      </c>
      <c r="F657" s="13" t="s">
        <v>1472</v>
      </c>
      <c r="G657" s="13" t="s">
        <v>1473</v>
      </c>
      <c r="H657" s="13"/>
      <c r="I657" s="14"/>
      <c r="J657" s="15"/>
      <c r="K657" s="15"/>
      <c r="L657" s="15">
        <v>1</v>
      </c>
      <c r="M657" s="16">
        <f t="shared" si="49"/>
        <v>1</v>
      </c>
      <c r="N657" s="118" t="s">
        <v>1102</v>
      </c>
      <c r="O657" s="59"/>
      <c r="R657" s="55" t="e">
        <f>VLOOKUP(A657,'[16]Mail Stop Modified'!$A551:$K2303,10,FALSE)</f>
        <v>#N/A</v>
      </c>
      <c r="S657" s="55" t="e">
        <f>VLOOKUP(A657,'[16]Mail Stop Modified'!$A551:$K2303,11,FALSE)</f>
        <v>#N/A</v>
      </c>
      <c r="T657" s="17" t="e">
        <f t="shared" si="48"/>
        <v>#N/A</v>
      </c>
      <c r="U657" t="e">
        <f>IF(S657=#REF!,0,1)</f>
        <v>#N/A</v>
      </c>
      <c r="Y657" s="14"/>
      <c r="Z657" s="15"/>
      <c r="AA657" s="15">
        <v>2</v>
      </c>
      <c r="AB657" s="15"/>
      <c r="AC657" s="88"/>
      <c r="AD657" s="101"/>
    </row>
    <row r="658" spans="1:30" s="37" customFormat="1" ht="14.4" customHeight="1" x14ac:dyDescent="0.3">
      <c r="A658" s="10">
        <v>5940</v>
      </c>
      <c r="B658" s="11" t="s">
        <v>1089</v>
      </c>
      <c r="C658" s="12" t="s">
        <v>1136</v>
      </c>
      <c r="D658" s="13" t="s">
        <v>1090</v>
      </c>
      <c r="E658" s="13" t="s">
        <v>0</v>
      </c>
      <c r="F658" s="13" t="s">
        <v>1602</v>
      </c>
      <c r="G658" s="13" t="s">
        <v>1601</v>
      </c>
      <c r="H658" s="13"/>
      <c r="I658" s="14"/>
      <c r="J658" s="15"/>
      <c r="K658" s="15">
        <v>1</v>
      </c>
      <c r="L658" s="15"/>
      <c r="M658" s="16">
        <f t="shared" si="49"/>
        <v>1</v>
      </c>
      <c r="N658" s="118" t="s">
        <v>1091</v>
      </c>
      <c r="O658" s="59"/>
      <c r="R658" s="55" t="e">
        <f>VLOOKUP(A658,'[16]Mail Stop Modified'!$A552:$K2304,10,FALSE)</f>
        <v>#N/A</v>
      </c>
      <c r="S658" s="55" t="e">
        <f>VLOOKUP(A658,'[16]Mail Stop Modified'!$A552:$K2304,11,FALSE)</f>
        <v>#N/A</v>
      </c>
      <c r="T658" s="17" t="e">
        <f t="shared" si="48"/>
        <v>#N/A</v>
      </c>
      <c r="U658" t="e">
        <f>IF(S658=#REF!,0,1)</f>
        <v>#N/A</v>
      </c>
      <c r="Y658" s="14"/>
      <c r="Z658" s="15"/>
      <c r="AA658" s="15">
        <v>2</v>
      </c>
      <c r="AB658" s="15"/>
      <c r="AC658" s="88"/>
      <c r="AD658" s="101"/>
    </row>
    <row r="659" spans="1:30" s="37" customFormat="1" ht="14.4" customHeight="1" x14ac:dyDescent="0.3">
      <c r="A659" s="10">
        <v>5941</v>
      </c>
      <c r="B659" s="11" t="s">
        <v>1543</v>
      </c>
      <c r="C659" s="12" t="s">
        <v>2079</v>
      </c>
      <c r="D659" s="13" t="s">
        <v>1538</v>
      </c>
      <c r="E659" s="13" t="s">
        <v>0</v>
      </c>
      <c r="F659" s="13" t="s">
        <v>1602</v>
      </c>
      <c r="G659" s="13" t="s">
        <v>1601</v>
      </c>
      <c r="H659" s="13"/>
      <c r="I659" s="14"/>
      <c r="J659" s="15"/>
      <c r="K659" s="15">
        <v>1</v>
      </c>
      <c r="L659" s="15"/>
      <c r="M659" s="16">
        <f t="shared" si="49"/>
        <v>1</v>
      </c>
      <c r="N659" s="118"/>
      <c r="O659" s="59"/>
      <c r="R659" s="55"/>
      <c r="S659" s="55"/>
      <c r="T659" s="17"/>
      <c r="U659"/>
      <c r="Y659" s="14"/>
      <c r="Z659" s="15"/>
      <c r="AA659" s="15">
        <v>2</v>
      </c>
      <c r="AB659" s="15"/>
      <c r="AC659" s="88"/>
      <c r="AD659" s="101"/>
    </row>
    <row r="660" spans="1:30" s="37" customFormat="1" ht="27.75" customHeight="1" x14ac:dyDescent="0.3">
      <c r="A660" s="10">
        <v>5942</v>
      </c>
      <c r="B660" s="11" t="s">
        <v>1115</v>
      </c>
      <c r="C660" s="12" t="s">
        <v>264</v>
      </c>
      <c r="D660" s="13" t="s">
        <v>1116</v>
      </c>
      <c r="E660" s="13" t="s">
        <v>0</v>
      </c>
      <c r="F660" s="12" t="s">
        <v>1578</v>
      </c>
      <c r="G660" s="12" t="s">
        <v>1165</v>
      </c>
      <c r="H660" s="13"/>
      <c r="I660" s="14"/>
      <c r="J660" s="15"/>
      <c r="K660" s="15">
        <v>1</v>
      </c>
      <c r="L660" s="15"/>
      <c r="M660" s="16">
        <f t="shared" si="49"/>
        <v>1</v>
      </c>
      <c r="N660" s="118" t="s">
        <v>1117</v>
      </c>
      <c r="O660" s="59"/>
      <c r="R660" s="55"/>
      <c r="S660" s="55"/>
      <c r="T660" s="17"/>
      <c r="U660"/>
      <c r="Y660" s="14"/>
      <c r="Z660" s="15"/>
      <c r="AA660" s="15"/>
      <c r="AB660" s="15"/>
      <c r="AC660" s="88"/>
      <c r="AD660" s="101"/>
    </row>
    <row r="661" spans="1:30" s="37" customFormat="1" ht="33" customHeight="1" x14ac:dyDescent="0.3">
      <c r="A661" s="10">
        <v>5943</v>
      </c>
      <c r="B661" s="11" t="s">
        <v>1539</v>
      </c>
      <c r="C661" s="12" t="s">
        <v>1136</v>
      </c>
      <c r="D661" s="13" t="s">
        <v>1538</v>
      </c>
      <c r="E661" s="13" t="s">
        <v>0</v>
      </c>
      <c r="F661" s="13" t="s">
        <v>1540</v>
      </c>
      <c r="G661" s="13" t="s">
        <v>1541</v>
      </c>
      <c r="H661" s="13"/>
      <c r="I661" s="14"/>
      <c r="J661" s="15"/>
      <c r="K661" s="15">
        <v>1</v>
      </c>
      <c r="L661" s="15"/>
      <c r="M661" s="16">
        <f t="shared" si="49"/>
        <v>1</v>
      </c>
      <c r="N661" s="118"/>
      <c r="O661" s="59"/>
      <c r="R661" s="55"/>
      <c r="S661" s="55"/>
      <c r="T661" s="17"/>
      <c r="U661"/>
      <c r="Y661" s="14"/>
      <c r="Z661" s="15"/>
      <c r="AA661" s="15"/>
      <c r="AB661" s="15"/>
      <c r="AC661" s="88"/>
      <c r="AD661" s="101"/>
    </row>
    <row r="662" spans="1:30" s="37" customFormat="1" ht="33" customHeight="1" x14ac:dyDescent="0.3">
      <c r="A662" s="10">
        <v>5944</v>
      </c>
      <c r="B662" s="11" t="s">
        <v>1542</v>
      </c>
      <c r="C662" s="12" t="s">
        <v>1537</v>
      </c>
      <c r="D662" s="13"/>
      <c r="E662" s="13" t="s">
        <v>0</v>
      </c>
      <c r="F662" s="13" t="s">
        <v>1787</v>
      </c>
      <c r="G662" s="13" t="s">
        <v>1788</v>
      </c>
      <c r="H662" s="13"/>
      <c r="I662" s="14"/>
      <c r="J662" s="15"/>
      <c r="K662" s="15">
        <v>1</v>
      </c>
      <c r="L662" s="15"/>
      <c r="M662" s="16">
        <f t="shared" si="49"/>
        <v>1</v>
      </c>
      <c r="N662" s="118"/>
      <c r="O662" s="59"/>
      <c r="R662" s="55"/>
      <c r="S662" s="55"/>
      <c r="T662" s="17"/>
      <c r="U662"/>
      <c r="Y662" s="14"/>
      <c r="Z662" s="15"/>
      <c r="AA662" s="15"/>
      <c r="AB662" s="15"/>
      <c r="AC662" s="88"/>
      <c r="AD662" s="101"/>
    </row>
    <row r="663" spans="1:30" s="37" customFormat="1" ht="33" customHeight="1" x14ac:dyDescent="0.3">
      <c r="A663" s="10">
        <v>5945</v>
      </c>
      <c r="B663" s="11" t="s">
        <v>2027</v>
      </c>
      <c r="C663" s="12" t="s">
        <v>1136</v>
      </c>
      <c r="D663" s="13" t="s">
        <v>1090</v>
      </c>
      <c r="E663" s="13" t="s">
        <v>0</v>
      </c>
      <c r="F663" s="13" t="s">
        <v>2028</v>
      </c>
      <c r="G663" s="13" t="s">
        <v>2029</v>
      </c>
      <c r="H663" s="13"/>
      <c r="I663" s="14"/>
      <c r="J663" s="15"/>
      <c r="K663" s="15"/>
      <c r="L663" s="15"/>
      <c r="M663" s="16"/>
      <c r="N663" s="118"/>
      <c r="O663" s="59"/>
      <c r="R663" s="55"/>
      <c r="S663" s="55"/>
      <c r="T663" s="17"/>
      <c r="U663"/>
      <c r="Y663" s="14"/>
      <c r="Z663" s="15"/>
      <c r="AA663" s="15"/>
      <c r="AB663" s="15"/>
      <c r="AC663" s="88"/>
      <c r="AD663" s="101"/>
    </row>
    <row r="664" spans="1:30" s="37" customFormat="1" ht="33" customHeight="1" x14ac:dyDescent="0.3">
      <c r="A664" s="10">
        <v>5946</v>
      </c>
      <c r="B664" s="11" t="s">
        <v>2083</v>
      </c>
      <c r="C664" s="12" t="s">
        <v>1136</v>
      </c>
      <c r="D664" s="13" t="s">
        <v>1598</v>
      </c>
      <c r="E664" s="13" t="s">
        <v>0</v>
      </c>
      <c r="F664" s="13" t="s">
        <v>2085</v>
      </c>
      <c r="G664" s="13" t="s">
        <v>2086</v>
      </c>
      <c r="H664" s="13"/>
      <c r="I664" s="14"/>
      <c r="J664" s="15"/>
      <c r="K664" s="15"/>
      <c r="L664" s="15"/>
      <c r="M664" s="16"/>
      <c r="N664" s="118"/>
      <c r="O664" s="59"/>
      <c r="R664" s="55"/>
      <c r="S664" s="55"/>
      <c r="T664" s="17"/>
      <c r="U664"/>
      <c r="Y664" s="14"/>
      <c r="Z664" s="15"/>
      <c r="AA664" s="15"/>
      <c r="AB664" s="15"/>
      <c r="AC664" s="88"/>
      <c r="AD664" s="101"/>
    </row>
    <row r="665" spans="1:30" s="37" customFormat="1" ht="33" customHeight="1" x14ac:dyDescent="0.3">
      <c r="A665" s="10">
        <v>5947</v>
      </c>
      <c r="B665" s="11" t="s">
        <v>2084</v>
      </c>
      <c r="C665" s="12" t="s">
        <v>1136</v>
      </c>
      <c r="D665" s="13" t="s">
        <v>1598</v>
      </c>
      <c r="E665" s="13" t="s">
        <v>0</v>
      </c>
      <c r="F665" s="13" t="s">
        <v>2087</v>
      </c>
      <c r="G665" s="13" t="s">
        <v>2088</v>
      </c>
      <c r="H665" s="13"/>
      <c r="I665" s="14"/>
      <c r="J665" s="15"/>
      <c r="K665" s="15"/>
      <c r="L665" s="15"/>
      <c r="M665" s="16"/>
      <c r="N665" s="118"/>
      <c r="O665" s="59"/>
      <c r="R665" s="55"/>
      <c r="S665" s="55"/>
      <c r="T665" s="17"/>
      <c r="U665"/>
      <c r="Y665" s="14"/>
      <c r="Z665" s="15"/>
      <c r="AA665" s="15"/>
      <c r="AB665" s="15"/>
      <c r="AC665" s="88"/>
      <c r="AD665" s="101"/>
    </row>
    <row r="666" spans="1:30" s="37" customFormat="1" ht="24.6" customHeight="1" x14ac:dyDescent="0.3">
      <c r="A666" s="10">
        <v>5956</v>
      </c>
      <c r="B666" s="11" t="s">
        <v>1947</v>
      </c>
      <c r="C666" s="12" t="s">
        <v>1969</v>
      </c>
      <c r="D666" s="13" t="s">
        <v>1971</v>
      </c>
      <c r="E666" s="13" t="s">
        <v>0</v>
      </c>
      <c r="F666" s="13" t="s">
        <v>1976</v>
      </c>
      <c r="G666" s="13"/>
      <c r="H666" s="13"/>
      <c r="I666" s="14"/>
      <c r="J666" s="15"/>
      <c r="K666" s="15">
        <v>1</v>
      </c>
      <c r="L666" s="15"/>
      <c r="M666" s="16">
        <f t="shared" ref="M666:M698" si="50">SUM(I666:L666)</f>
        <v>1</v>
      </c>
      <c r="N666" s="61"/>
      <c r="O666" s="59"/>
      <c r="R666" s="55"/>
      <c r="S666" s="55"/>
      <c r="T666" s="17"/>
      <c r="U666"/>
      <c r="Y666" s="14"/>
      <c r="Z666" s="15"/>
      <c r="AA666" s="15"/>
      <c r="AB666" s="15"/>
      <c r="AC666" s="88"/>
      <c r="AD666" s="101"/>
    </row>
    <row r="667" spans="1:30" s="37" customFormat="1" ht="14.4" customHeight="1" x14ac:dyDescent="0.3">
      <c r="A667" s="10">
        <v>5957</v>
      </c>
      <c r="B667" s="11" t="s">
        <v>1956</v>
      </c>
      <c r="C667" s="12" t="s">
        <v>1969</v>
      </c>
      <c r="D667" s="13" t="s">
        <v>1972</v>
      </c>
      <c r="E667" s="13" t="s">
        <v>0</v>
      </c>
      <c r="F667" s="13" t="s">
        <v>1976</v>
      </c>
      <c r="G667" s="13"/>
      <c r="H667" s="13"/>
      <c r="I667" s="14"/>
      <c r="J667" s="15"/>
      <c r="K667" s="15">
        <v>1</v>
      </c>
      <c r="L667" s="15"/>
      <c r="M667" s="16">
        <f t="shared" si="50"/>
        <v>1</v>
      </c>
      <c r="N667" s="61"/>
      <c r="O667" s="59"/>
      <c r="R667" s="55" t="e">
        <f>VLOOKUP(A667,'[16]Mail Stop Modified'!$A553:$K2305,10,FALSE)</f>
        <v>#N/A</v>
      </c>
      <c r="S667" s="55" t="e">
        <f>VLOOKUP(A667,'[16]Mail Stop Modified'!$A553:$K2305,11,FALSE)</f>
        <v>#N/A</v>
      </c>
      <c r="T667" s="17" t="e">
        <f t="shared" ref="T667:T769" si="51">M667-R667</f>
        <v>#N/A</v>
      </c>
      <c r="U667" t="e">
        <f>IF(S667=#REF!,0,1)</f>
        <v>#N/A</v>
      </c>
      <c r="Y667" s="14"/>
      <c r="Z667" s="15">
        <v>1</v>
      </c>
      <c r="AA667" s="15"/>
      <c r="AB667" s="15"/>
      <c r="AC667" s="88"/>
      <c r="AD667" s="101"/>
    </row>
    <row r="668" spans="1:30" s="37" customFormat="1" ht="14.4" customHeight="1" x14ac:dyDescent="0.3">
      <c r="A668" s="10">
        <v>5958</v>
      </c>
      <c r="B668" s="11" t="s">
        <v>1957</v>
      </c>
      <c r="C668" s="12" t="s">
        <v>1969</v>
      </c>
      <c r="D668" s="13" t="s">
        <v>1973</v>
      </c>
      <c r="E668" s="13" t="s">
        <v>0</v>
      </c>
      <c r="F668" s="13" t="s">
        <v>1984</v>
      </c>
      <c r="G668" s="13"/>
      <c r="H668" s="13"/>
      <c r="I668" s="14"/>
      <c r="J668" s="15"/>
      <c r="K668" s="15">
        <v>1</v>
      </c>
      <c r="L668" s="15"/>
      <c r="M668" s="16">
        <f t="shared" si="50"/>
        <v>1</v>
      </c>
      <c r="N668" s="61"/>
      <c r="O668" s="59"/>
      <c r="R668" s="55" t="e">
        <f>VLOOKUP(A668,'[16]Mail Stop Modified'!$A554:$K2306,10,FALSE)</f>
        <v>#N/A</v>
      </c>
      <c r="S668" s="55" t="e">
        <f>VLOOKUP(A668,'[16]Mail Stop Modified'!$A554:$K2306,11,FALSE)</f>
        <v>#N/A</v>
      </c>
      <c r="T668" s="17" t="e">
        <f t="shared" si="51"/>
        <v>#N/A</v>
      </c>
      <c r="U668" t="e">
        <f>IF(S668=#REF!,0,1)</f>
        <v>#N/A</v>
      </c>
      <c r="Y668" s="14"/>
      <c r="Z668" s="15">
        <v>1</v>
      </c>
      <c r="AA668" s="15"/>
      <c r="AB668" s="15"/>
      <c r="AC668" s="88"/>
      <c r="AD668" s="101"/>
    </row>
    <row r="669" spans="1:30" s="37" customFormat="1" ht="14.4" customHeight="1" x14ac:dyDescent="0.3">
      <c r="A669" s="10">
        <v>5959</v>
      </c>
      <c r="B669" s="11" t="s">
        <v>1948</v>
      </c>
      <c r="C669" s="12" t="s">
        <v>1969</v>
      </c>
      <c r="D669" s="13" t="s">
        <v>1971</v>
      </c>
      <c r="E669" s="13" t="s">
        <v>0</v>
      </c>
      <c r="F669" s="13" t="s">
        <v>1977</v>
      </c>
      <c r="G669" s="13"/>
      <c r="H669" s="13"/>
      <c r="I669" s="14"/>
      <c r="J669" s="15"/>
      <c r="K669" s="15">
        <v>1</v>
      </c>
      <c r="L669" s="15"/>
      <c r="M669" s="16">
        <f t="shared" si="50"/>
        <v>1</v>
      </c>
      <c r="N669" s="61"/>
      <c r="O669" s="59"/>
      <c r="R669" s="55" t="e">
        <f>VLOOKUP(A669,'[16]Mail Stop Modified'!$A555:$K2307,10,FALSE)</f>
        <v>#N/A</v>
      </c>
      <c r="S669" s="55" t="e">
        <f>VLOOKUP(A669,'[16]Mail Stop Modified'!$A555:$K2307,11,FALSE)</f>
        <v>#N/A</v>
      </c>
      <c r="T669" s="17" t="e">
        <f t="shared" si="51"/>
        <v>#N/A</v>
      </c>
      <c r="U669" t="e">
        <f>IF(S669=#REF!,0,1)</f>
        <v>#N/A</v>
      </c>
      <c r="Y669" s="14"/>
      <c r="Z669" s="15">
        <v>1</v>
      </c>
      <c r="AA669" s="15"/>
      <c r="AB669" s="15"/>
      <c r="AC669" s="88"/>
      <c r="AD669" s="101"/>
    </row>
    <row r="670" spans="1:30" s="37" customFormat="1" ht="14.4" customHeight="1" x14ac:dyDescent="0.3">
      <c r="A670" s="10">
        <v>5960</v>
      </c>
      <c r="B670" s="11" t="s">
        <v>1949</v>
      </c>
      <c r="C670" s="12" t="s">
        <v>1969</v>
      </c>
      <c r="D670" s="13" t="s">
        <v>1971</v>
      </c>
      <c r="E670" s="13" t="s">
        <v>0</v>
      </c>
      <c r="F670" s="13" t="s">
        <v>1978</v>
      </c>
      <c r="G670" s="13"/>
      <c r="H670" s="13"/>
      <c r="I670" s="14"/>
      <c r="J670" s="15"/>
      <c r="K670" s="15">
        <v>1</v>
      </c>
      <c r="L670" s="15"/>
      <c r="M670" s="16">
        <f t="shared" si="50"/>
        <v>1</v>
      </c>
      <c r="N670" s="61"/>
      <c r="O670" s="59"/>
      <c r="R670" s="55" t="e">
        <f>VLOOKUP(A670,'[16]Mail Stop Modified'!$A556:$K2308,10,FALSE)</f>
        <v>#N/A</v>
      </c>
      <c r="S670" s="55" t="e">
        <f>VLOOKUP(A670,'[16]Mail Stop Modified'!$A556:$K2308,11,FALSE)</f>
        <v>#N/A</v>
      </c>
      <c r="T670" s="17" t="e">
        <f t="shared" si="51"/>
        <v>#N/A</v>
      </c>
      <c r="U670" t="e">
        <f>IF(S670=#REF!,0,1)</f>
        <v>#N/A</v>
      </c>
      <c r="Y670" s="14"/>
      <c r="Z670" s="15">
        <v>1</v>
      </c>
      <c r="AA670" s="15"/>
      <c r="AB670" s="15"/>
      <c r="AC670" s="88"/>
      <c r="AD670" s="101"/>
    </row>
    <row r="671" spans="1:30" s="37" customFormat="1" ht="31.5" customHeight="1" x14ac:dyDescent="0.3">
      <c r="A671" s="10">
        <v>5961</v>
      </c>
      <c r="B671" s="11" t="s">
        <v>1951</v>
      </c>
      <c r="C671" s="12" t="s">
        <v>1969</v>
      </c>
      <c r="D671" s="13" t="s">
        <v>1972</v>
      </c>
      <c r="E671" s="13" t="s">
        <v>0</v>
      </c>
      <c r="F671" s="13" t="s">
        <v>1978</v>
      </c>
      <c r="G671" s="13"/>
      <c r="H671" s="13"/>
      <c r="I671" s="14"/>
      <c r="J671" s="15"/>
      <c r="K671" s="15">
        <v>1</v>
      </c>
      <c r="L671" s="15"/>
      <c r="M671" s="16">
        <f t="shared" si="50"/>
        <v>1</v>
      </c>
      <c r="N671" s="61"/>
      <c r="O671" s="59"/>
      <c r="R671" s="55"/>
      <c r="S671" s="55"/>
      <c r="T671" s="17"/>
      <c r="U671"/>
      <c r="Y671" s="14"/>
      <c r="Z671" s="15"/>
      <c r="AA671" s="15"/>
      <c r="AB671" s="15"/>
      <c r="AC671" s="88"/>
      <c r="AD671" s="101"/>
    </row>
    <row r="672" spans="1:30" s="37" customFormat="1" ht="14.4" customHeight="1" x14ac:dyDescent="0.3">
      <c r="A672" s="10">
        <v>5962</v>
      </c>
      <c r="B672" s="11" t="s">
        <v>1952</v>
      </c>
      <c r="C672" s="12" t="s">
        <v>1969</v>
      </c>
      <c r="D672" s="13" t="s">
        <v>1972</v>
      </c>
      <c r="E672" s="13" t="s">
        <v>0</v>
      </c>
      <c r="F672" s="13" t="s">
        <v>1980</v>
      </c>
      <c r="G672" s="13"/>
      <c r="H672" s="13"/>
      <c r="I672" s="14"/>
      <c r="J672" s="15"/>
      <c r="K672" s="15">
        <v>1</v>
      </c>
      <c r="L672" s="15"/>
      <c r="M672" s="16">
        <f t="shared" si="50"/>
        <v>1</v>
      </c>
      <c r="N672" s="61"/>
      <c r="O672" s="59"/>
      <c r="R672" s="55" t="e">
        <f>VLOOKUP(A672,'[16]Mail Stop Modified'!$A557:$K2309,10,FALSE)</f>
        <v>#N/A</v>
      </c>
      <c r="S672" s="55" t="e">
        <f>VLOOKUP(A672,'[16]Mail Stop Modified'!$A557:$K2309,11,FALSE)</f>
        <v>#N/A</v>
      </c>
      <c r="T672" s="17" t="e">
        <f t="shared" si="51"/>
        <v>#N/A</v>
      </c>
      <c r="U672" t="e">
        <f>IF(S672=#REF!,0,1)</f>
        <v>#N/A</v>
      </c>
      <c r="Y672" s="14"/>
      <c r="Z672" s="15">
        <v>1</v>
      </c>
      <c r="AA672" s="15"/>
      <c r="AB672" s="15"/>
      <c r="AC672" s="88"/>
      <c r="AD672" s="101"/>
    </row>
    <row r="673" spans="1:30" s="37" customFormat="1" ht="14.4" customHeight="1" x14ac:dyDescent="0.3">
      <c r="A673" s="10">
        <v>5963</v>
      </c>
      <c r="B673" s="11" t="s">
        <v>1953</v>
      </c>
      <c r="C673" s="12" t="s">
        <v>1969</v>
      </c>
      <c r="D673" s="13" t="s">
        <v>1972</v>
      </c>
      <c r="E673" s="13" t="s">
        <v>0</v>
      </c>
      <c r="F673" s="13" t="s">
        <v>1981</v>
      </c>
      <c r="G673" s="13"/>
      <c r="H673" s="13"/>
      <c r="I673" s="14"/>
      <c r="J673" s="15"/>
      <c r="K673" s="15">
        <v>1</v>
      </c>
      <c r="L673" s="15"/>
      <c r="M673" s="16">
        <f t="shared" si="50"/>
        <v>1</v>
      </c>
      <c r="N673" s="61"/>
      <c r="O673" s="59"/>
      <c r="R673" s="55" t="e">
        <f>VLOOKUP(A673,'[16]Mail Stop Modified'!$A558:$K2310,10,FALSE)</f>
        <v>#N/A</v>
      </c>
      <c r="S673" s="55" t="e">
        <f>VLOOKUP(A673,'[16]Mail Stop Modified'!$A558:$K2310,11,FALSE)</f>
        <v>#N/A</v>
      </c>
      <c r="T673" s="17" t="e">
        <f t="shared" si="51"/>
        <v>#N/A</v>
      </c>
      <c r="U673" t="e">
        <f>IF(S673=#REF!,0,1)</f>
        <v>#N/A</v>
      </c>
      <c r="Y673" s="14"/>
      <c r="Z673" s="15">
        <v>1</v>
      </c>
      <c r="AA673" s="15"/>
      <c r="AB673" s="15"/>
      <c r="AC673" s="88"/>
      <c r="AD673" s="101"/>
    </row>
    <row r="674" spans="1:30" s="37" customFormat="1" ht="14.4" customHeight="1" x14ac:dyDescent="0.3">
      <c r="A674" s="10">
        <v>5964</v>
      </c>
      <c r="B674" s="11" t="s">
        <v>1954</v>
      </c>
      <c r="C674" s="12" t="s">
        <v>1969</v>
      </c>
      <c r="D674" s="13" t="s">
        <v>1972</v>
      </c>
      <c r="E674" s="13" t="s">
        <v>0</v>
      </c>
      <c r="F674" s="13" t="s">
        <v>1982</v>
      </c>
      <c r="G674" s="13"/>
      <c r="H674" s="13"/>
      <c r="I674" s="14"/>
      <c r="J674" s="15"/>
      <c r="K674" s="15">
        <v>1</v>
      </c>
      <c r="L674" s="15"/>
      <c r="M674" s="16">
        <f t="shared" si="50"/>
        <v>1</v>
      </c>
      <c r="N674" s="61"/>
      <c r="O674" s="59"/>
      <c r="R674" s="55" t="e">
        <f>VLOOKUP(A674,'[16]Mail Stop Modified'!$A559:$K2311,10,FALSE)</f>
        <v>#N/A</v>
      </c>
      <c r="S674" s="55" t="e">
        <f>VLOOKUP(A674,'[16]Mail Stop Modified'!$A559:$K2311,11,FALSE)</f>
        <v>#N/A</v>
      </c>
      <c r="T674" s="17" t="e">
        <f t="shared" si="51"/>
        <v>#N/A</v>
      </c>
      <c r="U674" t="e">
        <f>IF(S674=#REF!,0,1)</f>
        <v>#N/A</v>
      </c>
      <c r="Y674" s="14"/>
      <c r="Z674" s="15">
        <v>1</v>
      </c>
      <c r="AA674" s="15"/>
      <c r="AB674" s="15"/>
      <c r="AC674" s="88"/>
      <c r="AD674" s="101"/>
    </row>
    <row r="675" spans="1:30" s="37" customFormat="1" ht="14.4" customHeight="1" x14ac:dyDescent="0.3">
      <c r="A675" s="10">
        <v>5965</v>
      </c>
      <c r="B675" s="11" t="s">
        <v>1955</v>
      </c>
      <c r="C675" s="12" t="s">
        <v>1969</v>
      </c>
      <c r="D675" s="13" t="s">
        <v>1972</v>
      </c>
      <c r="E675" s="13" t="s">
        <v>0</v>
      </c>
      <c r="F675" s="13" t="s">
        <v>1983</v>
      </c>
      <c r="G675" s="13"/>
      <c r="H675" s="13"/>
      <c r="I675" s="14"/>
      <c r="J675" s="15"/>
      <c r="K675" s="15">
        <v>1</v>
      </c>
      <c r="L675" s="15"/>
      <c r="M675" s="16">
        <f t="shared" si="50"/>
        <v>1</v>
      </c>
      <c r="N675" s="61"/>
      <c r="O675" s="59"/>
      <c r="R675" s="55" t="e">
        <f>VLOOKUP(A675,'[16]Mail Stop Modified'!$A560:$K2312,10,FALSE)</f>
        <v>#N/A</v>
      </c>
      <c r="S675" s="55" t="e">
        <f>VLOOKUP(A675,'[16]Mail Stop Modified'!$A560:$K2312,11,FALSE)</f>
        <v>#N/A</v>
      </c>
      <c r="T675" s="17" t="e">
        <f t="shared" si="51"/>
        <v>#N/A</v>
      </c>
      <c r="U675" t="e">
        <f>IF(S675=#REF!,0,1)</f>
        <v>#N/A</v>
      </c>
      <c r="Y675" s="14"/>
      <c r="Z675" s="15">
        <v>1</v>
      </c>
      <c r="AA675" s="15"/>
      <c r="AB675" s="15"/>
      <c r="AC675" s="88"/>
      <c r="AD675" s="101"/>
    </row>
    <row r="676" spans="1:30" s="37" customFormat="1" ht="14.4" customHeight="1" x14ac:dyDescent="0.3">
      <c r="A676" s="10">
        <v>5966</v>
      </c>
      <c r="B676" s="11" t="s">
        <v>1946</v>
      </c>
      <c r="C676" s="12" t="s">
        <v>1969</v>
      </c>
      <c r="D676" s="13" t="s">
        <v>1970</v>
      </c>
      <c r="E676" s="13" t="s">
        <v>0</v>
      </c>
      <c r="F676" s="13" t="s">
        <v>1975</v>
      </c>
      <c r="G676" s="13"/>
      <c r="H676" s="13"/>
      <c r="I676" s="14"/>
      <c r="J676" s="15"/>
      <c r="K676" s="15">
        <v>1</v>
      </c>
      <c r="L676" s="15"/>
      <c r="M676" s="16">
        <f t="shared" si="50"/>
        <v>1</v>
      </c>
      <c r="N676" s="61"/>
      <c r="O676" s="59"/>
      <c r="R676" s="55" t="e">
        <f>VLOOKUP(A676,'[16]Mail Stop Modified'!$A561:$K2313,10,FALSE)</f>
        <v>#N/A</v>
      </c>
      <c r="S676" s="55" t="e">
        <f>VLOOKUP(A676,'[16]Mail Stop Modified'!$A561:$K2313,11,FALSE)</f>
        <v>#N/A</v>
      </c>
      <c r="T676" s="17" t="e">
        <f t="shared" si="51"/>
        <v>#N/A</v>
      </c>
      <c r="U676" t="e">
        <f>IF(S676=#REF!,0,1)</f>
        <v>#N/A</v>
      </c>
      <c r="Y676" s="14"/>
      <c r="Z676" s="15">
        <v>1</v>
      </c>
      <c r="AA676" s="15"/>
      <c r="AB676" s="15"/>
      <c r="AC676" s="88"/>
      <c r="AD676" s="101"/>
    </row>
    <row r="677" spans="1:30" s="37" customFormat="1" ht="14.4" customHeight="1" x14ac:dyDescent="0.3">
      <c r="A677" s="10">
        <v>5967</v>
      </c>
      <c r="B677" s="11" t="s">
        <v>1959</v>
      </c>
      <c r="C677" s="12" t="s">
        <v>1969</v>
      </c>
      <c r="D677" s="13" t="s">
        <v>1973</v>
      </c>
      <c r="E677" s="13" t="s">
        <v>0</v>
      </c>
      <c r="F677" s="13" t="s">
        <v>1986</v>
      </c>
      <c r="G677" s="13"/>
      <c r="H677" s="13"/>
      <c r="I677" s="14"/>
      <c r="J677" s="15"/>
      <c r="K677" s="15">
        <v>1</v>
      </c>
      <c r="L677" s="15"/>
      <c r="M677" s="16">
        <f t="shared" si="50"/>
        <v>1</v>
      </c>
      <c r="N677" s="61"/>
      <c r="O677" s="59"/>
      <c r="R677" s="55" t="e">
        <f>VLOOKUP(A677,'[16]Mail Stop Modified'!$A562:$K2314,10,FALSE)</f>
        <v>#N/A</v>
      </c>
      <c r="S677" s="55" t="e">
        <f>VLOOKUP(A677,'[16]Mail Stop Modified'!$A562:$K2314,11,FALSE)</f>
        <v>#N/A</v>
      </c>
      <c r="T677" s="17" t="e">
        <f t="shared" si="51"/>
        <v>#N/A</v>
      </c>
      <c r="U677" t="e">
        <f>IF(S677=#REF!,0,1)</f>
        <v>#N/A</v>
      </c>
      <c r="Y677" s="14"/>
      <c r="Z677" s="15">
        <v>1</v>
      </c>
      <c r="AA677" s="15"/>
      <c r="AB677" s="15"/>
      <c r="AC677" s="88"/>
      <c r="AD677" s="101"/>
    </row>
    <row r="678" spans="1:30" s="37" customFormat="1" ht="14.4" customHeight="1" x14ac:dyDescent="0.3">
      <c r="A678" s="10">
        <v>5968</v>
      </c>
      <c r="B678" s="11" t="s">
        <v>1950</v>
      </c>
      <c r="C678" s="12" t="s">
        <v>1969</v>
      </c>
      <c r="D678" s="13" t="s">
        <v>1971</v>
      </c>
      <c r="E678" s="13" t="s">
        <v>0</v>
      </c>
      <c r="F678" s="13" t="s">
        <v>1979</v>
      </c>
      <c r="G678" s="13"/>
      <c r="H678" s="13"/>
      <c r="I678" s="14"/>
      <c r="J678" s="15"/>
      <c r="K678" s="15">
        <v>1</v>
      </c>
      <c r="L678" s="15"/>
      <c r="M678" s="16">
        <f t="shared" si="50"/>
        <v>1</v>
      </c>
      <c r="N678" s="61"/>
      <c r="O678" s="59"/>
      <c r="R678" s="55" t="e">
        <f>VLOOKUP(A678,'[16]Mail Stop Modified'!$A563:$K2315,10,FALSE)</f>
        <v>#N/A</v>
      </c>
      <c r="S678" s="55" t="e">
        <f>VLOOKUP(A678,'[16]Mail Stop Modified'!$A563:$K2315,11,FALSE)</f>
        <v>#N/A</v>
      </c>
      <c r="T678" s="17" t="e">
        <f t="shared" si="51"/>
        <v>#N/A</v>
      </c>
      <c r="U678" t="e">
        <f>IF(S678=#REF!,0,1)</f>
        <v>#N/A</v>
      </c>
      <c r="Y678" s="14"/>
      <c r="Z678" s="15">
        <v>1</v>
      </c>
      <c r="AA678" s="15"/>
      <c r="AB678" s="15"/>
      <c r="AC678" s="88"/>
      <c r="AD678" s="101"/>
    </row>
    <row r="679" spans="1:30" s="37" customFormat="1" ht="14.4" customHeight="1" x14ac:dyDescent="0.3">
      <c r="A679" s="10">
        <v>5969</v>
      </c>
      <c r="B679" s="11" t="s">
        <v>1960</v>
      </c>
      <c r="C679" s="12" t="s">
        <v>1969</v>
      </c>
      <c r="D679" s="13" t="s">
        <v>1974</v>
      </c>
      <c r="E679" s="13" t="s">
        <v>0</v>
      </c>
      <c r="F679" s="13" t="s">
        <v>1987</v>
      </c>
      <c r="G679" s="13"/>
      <c r="H679" s="13"/>
      <c r="I679" s="14"/>
      <c r="J679" s="15"/>
      <c r="K679" s="15">
        <v>1</v>
      </c>
      <c r="L679" s="15"/>
      <c r="M679" s="16">
        <f t="shared" si="50"/>
        <v>1</v>
      </c>
      <c r="N679" s="61"/>
      <c r="O679" s="59"/>
      <c r="R679" s="55" t="e">
        <f>VLOOKUP(A679,'[16]Mail Stop Modified'!$A564:$K2316,10,FALSE)</f>
        <v>#N/A</v>
      </c>
      <c r="S679" s="55" t="e">
        <f>VLOOKUP(A679,'[16]Mail Stop Modified'!$A564:$K2316,11,FALSE)</f>
        <v>#N/A</v>
      </c>
      <c r="T679" s="17" t="e">
        <f t="shared" si="51"/>
        <v>#N/A</v>
      </c>
      <c r="U679" t="e">
        <f>IF(S679=#REF!,0,1)</f>
        <v>#N/A</v>
      </c>
      <c r="Y679" s="14"/>
      <c r="Z679" s="15">
        <v>1</v>
      </c>
      <c r="AA679" s="15"/>
      <c r="AB679" s="15"/>
      <c r="AC679" s="88"/>
      <c r="AD679" s="101"/>
    </row>
    <row r="680" spans="1:30" s="37" customFormat="1" ht="24.6" customHeight="1" x14ac:dyDescent="0.3">
      <c r="A680" s="10">
        <v>5970</v>
      </c>
      <c r="B680" s="11" t="s">
        <v>1961</v>
      </c>
      <c r="C680" s="12" t="s">
        <v>1969</v>
      </c>
      <c r="D680" s="13" t="s">
        <v>1974</v>
      </c>
      <c r="E680" s="13" t="s">
        <v>0</v>
      </c>
      <c r="F680" s="13" t="s">
        <v>1988</v>
      </c>
      <c r="G680" s="13"/>
      <c r="H680" s="13"/>
      <c r="I680" s="14"/>
      <c r="J680" s="15"/>
      <c r="K680" s="15">
        <v>1</v>
      </c>
      <c r="L680" s="15"/>
      <c r="M680" s="16">
        <f t="shared" si="50"/>
        <v>1</v>
      </c>
      <c r="N680" s="61"/>
      <c r="O680" s="59"/>
      <c r="R680" s="55" t="e">
        <f>VLOOKUP(A680,'[16]Mail Stop Modified'!$A1149:$K2317,10,FALSE)</f>
        <v>#N/A</v>
      </c>
      <c r="S680" s="55" t="e">
        <f>VLOOKUP(A680,'[16]Mail Stop Modified'!$A1149:$K2317,11,FALSE)</f>
        <v>#N/A</v>
      </c>
      <c r="T680" s="17" t="e">
        <f t="shared" si="51"/>
        <v>#N/A</v>
      </c>
      <c r="U680" t="e">
        <f>IF(S680=#REF!,0,1)</f>
        <v>#N/A</v>
      </c>
      <c r="Y680" s="14"/>
      <c r="Z680" s="15">
        <v>1</v>
      </c>
      <c r="AA680" s="15"/>
      <c r="AB680" s="15"/>
      <c r="AC680" s="88"/>
      <c r="AD680" s="101"/>
    </row>
    <row r="681" spans="1:30" s="37" customFormat="1" ht="14.4" x14ac:dyDescent="0.3">
      <c r="A681" s="10">
        <v>5971</v>
      </c>
      <c r="B681" s="11" t="s">
        <v>1962</v>
      </c>
      <c r="C681" s="12" t="s">
        <v>1969</v>
      </c>
      <c r="D681" s="13" t="s">
        <v>1974</v>
      </c>
      <c r="E681" s="13" t="s">
        <v>0</v>
      </c>
      <c r="F681" s="13" t="s">
        <v>1529</v>
      </c>
      <c r="G681" s="13"/>
      <c r="H681" s="13"/>
      <c r="I681" s="14"/>
      <c r="J681" s="15"/>
      <c r="K681" s="15">
        <v>1</v>
      </c>
      <c r="L681" s="15"/>
      <c r="M681" s="16">
        <f t="shared" si="50"/>
        <v>1</v>
      </c>
      <c r="N681" s="61"/>
      <c r="O681" s="59"/>
      <c r="R681" s="55" t="e">
        <f>VLOOKUP(A681,'[16]Mail Stop Modified'!$A566:$K2318,10,FALSE)</f>
        <v>#N/A</v>
      </c>
      <c r="S681" s="55" t="e">
        <f>VLOOKUP(A681,'[16]Mail Stop Modified'!$A566:$K2318,11,FALSE)</f>
        <v>#N/A</v>
      </c>
      <c r="T681" s="17" t="e">
        <f t="shared" si="51"/>
        <v>#N/A</v>
      </c>
      <c r="U681" t="e">
        <f>IF(S681=#REF!,0,1)</f>
        <v>#N/A</v>
      </c>
      <c r="Y681" s="14"/>
      <c r="Z681" s="15">
        <v>1</v>
      </c>
      <c r="AA681" s="15"/>
      <c r="AB681" s="15"/>
      <c r="AC681" s="88"/>
      <c r="AD681" s="101"/>
    </row>
    <row r="682" spans="1:30" s="37" customFormat="1" ht="14.4" x14ac:dyDescent="0.3">
      <c r="A682" s="10">
        <v>5972</v>
      </c>
      <c r="B682" s="11" t="s">
        <v>1963</v>
      </c>
      <c r="C682" s="12" t="s">
        <v>1969</v>
      </c>
      <c r="D682" s="13" t="s">
        <v>1974</v>
      </c>
      <c r="E682" s="13" t="s">
        <v>0</v>
      </c>
      <c r="F682" s="13" t="s">
        <v>1989</v>
      </c>
      <c r="G682" s="13"/>
      <c r="H682" s="13"/>
      <c r="I682" s="14"/>
      <c r="J682" s="15"/>
      <c r="K682" s="15">
        <v>1</v>
      </c>
      <c r="L682" s="15"/>
      <c r="M682" s="16">
        <f t="shared" si="50"/>
        <v>1</v>
      </c>
      <c r="N682" s="61"/>
      <c r="O682" s="59"/>
      <c r="R682" s="55" t="e">
        <f>VLOOKUP(A682,'[16]Mail Stop Modified'!$A567:$K2319,10,FALSE)</f>
        <v>#N/A</v>
      </c>
      <c r="S682" s="55" t="e">
        <f>VLOOKUP(A682,'[16]Mail Stop Modified'!$A567:$K2319,11,FALSE)</f>
        <v>#N/A</v>
      </c>
      <c r="T682" s="17" t="e">
        <f t="shared" si="51"/>
        <v>#N/A</v>
      </c>
      <c r="U682" t="e">
        <f>IF(S682=#REF!,0,1)</f>
        <v>#N/A</v>
      </c>
      <c r="Y682" s="14"/>
      <c r="Z682" s="15"/>
      <c r="AA682" s="15">
        <v>1</v>
      </c>
      <c r="AB682" s="15"/>
      <c r="AC682" s="88" t="s">
        <v>14</v>
      </c>
      <c r="AD682" s="101"/>
    </row>
    <row r="683" spans="1:30" s="37" customFormat="1" ht="14.4" x14ac:dyDescent="0.3">
      <c r="A683" s="10">
        <v>5973</v>
      </c>
      <c r="B683" s="11" t="s">
        <v>1964</v>
      </c>
      <c r="C683" s="12" t="s">
        <v>1969</v>
      </c>
      <c r="D683" s="13" t="s">
        <v>1974</v>
      </c>
      <c r="E683" s="13" t="s">
        <v>0</v>
      </c>
      <c r="F683" s="13" t="s">
        <v>1897</v>
      </c>
      <c r="G683" s="13"/>
      <c r="H683" s="13"/>
      <c r="I683" s="14"/>
      <c r="J683" s="15"/>
      <c r="K683" s="15">
        <v>1</v>
      </c>
      <c r="L683" s="15"/>
      <c r="M683" s="16">
        <f t="shared" si="50"/>
        <v>1</v>
      </c>
      <c r="N683" s="61"/>
      <c r="O683" s="59"/>
      <c r="R683" s="55" t="e">
        <f>VLOOKUP(A683,'[16]Mail Stop Modified'!$A568:$K2320,10,FALSE)</f>
        <v>#N/A</v>
      </c>
      <c r="S683" s="55" t="e">
        <f>VLOOKUP(A683,'[16]Mail Stop Modified'!$A568:$K2320,11,FALSE)</f>
        <v>#N/A</v>
      </c>
      <c r="T683" s="17" t="e">
        <f t="shared" si="51"/>
        <v>#N/A</v>
      </c>
      <c r="U683" t="e">
        <f>IF(S683=#REF!,0,1)</f>
        <v>#N/A</v>
      </c>
      <c r="Y683" s="14">
        <v>1</v>
      </c>
      <c r="Z683" s="15"/>
      <c r="AA683" s="15"/>
      <c r="AB683" s="15"/>
      <c r="AC683" s="88"/>
      <c r="AD683" s="101"/>
    </row>
    <row r="684" spans="1:30" s="37" customFormat="1" ht="14.4" x14ac:dyDescent="0.3">
      <c r="A684" s="10">
        <v>5974</v>
      </c>
      <c r="B684" s="11" t="s">
        <v>1958</v>
      </c>
      <c r="C684" s="12" t="s">
        <v>1969</v>
      </c>
      <c r="D684" s="13" t="s">
        <v>1973</v>
      </c>
      <c r="E684" s="13" t="s">
        <v>0</v>
      </c>
      <c r="F684" s="13" t="s">
        <v>1985</v>
      </c>
      <c r="G684" s="13"/>
      <c r="H684" s="13"/>
      <c r="I684" s="14"/>
      <c r="J684" s="15"/>
      <c r="K684" s="15">
        <v>1</v>
      </c>
      <c r="L684" s="15"/>
      <c r="M684" s="16">
        <f t="shared" si="50"/>
        <v>1</v>
      </c>
      <c r="N684" s="61"/>
      <c r="O684" s="59"/>
      <c r="R684" s="55" t="e">
        <f>VLOOKUP(A684,'[16]Mail Stop Modified'!$A569:$K2321,10,FALSE)</f>
        <v>#N/A</v>
      </c>
      <c r="S684" s="55" t="e">
        <f>VLOOKUP(A684,'[16]Mail Stop Modified'!$A569:$K2321,11,FALSE)</f>
        <v>#N/A</v>
      </c>
      <c r="T684" s="17" t="e">
        <f t="shared" si="51"/>
        <v>#N/A</v>
      </c>
      <c r="U684" t="e">
        <f>IF(S684=#REF!,0,1)</f>
        <v>#N/A</v>
      </c>
      <c r="Y684" s="14">
        <v>1</v>
      </c>
      <c r="Z684" s="15">
        <v>1</v>
      </c>
      <c r="AA684" s="15"/>
      <c r="AB684" s="15"/>
      <c r="AC684" s="88"/>
      <c r="AD684" s="101"/>
    </row>
    <row r="685" spans="1:30" s="37" customFormat="1" ht="14.4" x14ac:dyDescent="0.3">
      <c r="A685" s="10">
        <v>5975</v>
      </c>
      <c r="B685" s="11" t="s">
        <v>1965</v>
      </c>
      <c r="C685" s="12" t="s">
        <v>1969</v>
      </c>
      <c r="D685" s="13" t="s">
        <v>1974</v>
      </c>
      <c r="E685" s="13" t="s">
        <v>0</v>
      </c>
      <c r="F685" s="13" t="s">
        <v>1985</v>
      </c>
      <c r="G685" s="13"/>
      <c r="H685" s="13"/>
      <c r="I685" s="14"/>
      <c r="J685" s="15"/>
      <c r="K685" s="15">
        <v>1</v>
      </c>
      <c r="L685" s="15"/>
      <c r="M685" s="16">
        <f t="shared" si="50"/>
        <v>1</v>
      </c>
      <c r="N685" s="61"/>
      <c r="O685" s="59"/>
      <c r="R685" s="55" t="e">
        <f>VLOOKUP(A685,'[16]Mail Stop Modified'!$A571:$K2323,10,FALSE)</f>
        <v>#N/A</v>
      </c>
      <c r="S685" s="55" t="e">
        <f>VLOOKUP(A685,'[16]Mail Stop Modified'!$A571:$K2323,11,FALSE)</f>
        <v>#N/A</v>
      </c>
      <c r="T685" s="17" t="e">
        <f t="shared" si="51"/>
        <v>#N/A</v>
      </c>
      <c r="U685" t="e">
        <f>IF(S685=#REF!,0,1)</f>
        <v>#N/A</v>
      </c>
      <c r="Y685" s="14">
        <v>1</v>
      </c>
      <c r="Z685" s="15"/>
      <c r="AA685" s="15"/>
      <c r="AB685" s="15"/>
      <c r="AC685" s="88"/>
      <c r="AD685" s="101"/>
    </row>
    <row r="686" spans="1:30" s="37" customFormat="1" ht="14.4" x14ac:dyDescent="0.3">
      <c r="A686" s="10">
        <v>5976</v>
      </c>
      <c r="B686" s="11" t="s">
        <v>1966</v>
      </c>
      <c r="C686" s="12" t="s">
        <v>1969</v>
      </c>
      <c r="D686" s="13" t="s">
        <v>1974</v>
      </c>
      <c r="E686" s="13" t="s">
        <v>0</v>
      </c>
      <c r="F686" s="13" t="s">
        <v>1990</v>
      </c>
      <c r="G686" s="13"/>
      <c r="H686" s="13"/>
      <c r="I686" s="14"/>
      <c r="J686" s="15"/>
      <c r="K686" s="15">
        <v>1</v>
      </c>
      <c r="L686" s="15"/>
      <c r="M686" s="16">
        <f t="shared" si="50"/>
        <v>1</v>
      </c>
      <c r="N686" s="61"/>
      <c r="O686" s="59"/>
      <c r="R686" s="55" t="e">
        <f>VLOOKUP(A686,'[16]Mail Stop Modified'!$A572:$K2324,10,FALSE)</f>
        <v>#N/A</v>
      </c>
      <c r="S686" s="55" t="e">
        <f>VLOOKUP(A686,'[16]Mail Stop Modified'!$A572:$K2324,11,FALSE)</f>
        <v>#N/A</v>
      </c>
      <c r="T686" s="17" t="e">
        <f t="shared" si="51"/>
        <v>#N/A</v>
      </c>
      <c r="U686" t="e">
        <f>IF(S686=#REF!,0,1)</f>
        <v>#N/A</v>
      </c>
      <c r="Y686" s="14"/>
      <c r="Z686" s="15">
        <v>2</v>
      </c>
      <c r="AA686" s="15"/>
      <c r="AB686" s="15"/>
      <c r="AC686" s="88"/>
      <c r="AD686" s="101"/>
    </row>
    <row r="687" spans="1:30" s="37" customFormat="1" ht="14.4" x14ac:dyDescent="0.3">
      <c r="A687" s="10">
        <v>5977</v>
      </c>
      <c r="B687" s="11" t="s">
        <v>333</v>
      </c>
      <c r="C687" s="12" t="s">
        <v>1969</v>
      </c>
      <c r="D687" s="13" t="s">
        <v>1974</v>
      </c>
      <c r="E687" s="13" t="s">
        <v>0</v>
      </c>
      <c r="F687" s="13" t="s">
        <v>1991</v>
      </c>
      <c r="G687" s="13"/>
      <c r="H687" s="13"/>
      <c r="I687" s="14"/>
      <c r="J687" s="15"/>
      <c r="K687" s="15">
        <v>1</v>
      </c>
      <c r="L687" s="15"/>
      <c r="M687" s="16">
        <f t="shared" si="50"/>
        <v>1</v>
      </c>
      <c r="N687" s="61"/>
      <c r="O687" s="59"/>
      <c r="R687" s="55"/>
      <c r="S687" s="55"/>
      <c r="T687" s="17"/>
      <c r="U687"/>
      <c r="Y687" s="14"/>
      <c r="Z687" s="15"/>
      <c r="AA687" s="15"/>
      <c r="AB687" s="15"/>
      <c r="AC687" s="125"/>
      <c r="AD687" s="126"/>
    </row>
    <row r="688" spans="1:30" s="37" customFormat="1" ht="14.4" x14ac:dyDescent="0.3">
      <c r="A688" s="10">
        <v>5978</v>
      </c>
      <c r="B688" s="11" t="s">
        <v>1967</v>
      </c>
      <c r="C688" s="12" t="s">
        <v>1969</v>
      </c>
      <c r="D688" s="13" t="s">
        <v>1974</v>
      </c>
      <c r="E688" s="13" t="s">
        <v>0</v>
      </c>
      <c r="F688" s="13" t="s">
        <v>1992</v>
      </c>
      <c r="G688" s="13"/>
      <c r="H688" s="13"/>
      <c r="I688" s="14"/>
      <c r="J688" s="15"/>
      <c r="K688" s="15">
        <v>1</v>
      </c>
      <c r="L688" s="15"/>
      <c r="M688" s="16">
        <f t="shared" si="50"/>
        <v>1</v>
      </c>
      <c r="N688" s="61"/>
      <c r="O688" s="59"/>
      <c r="R688" s="55"/>
      <c r="S688" s="55"/>
      <c r="T688" s="17"/>
      <c r="U688"/>
      <c r="Y688" s="14"/>
      <c r="Z688" s="15"/>
      <c r="AA688" s="15"/>
      <c r="AB688" s="15"/>
      <c r="AC688" s="125"/>
      <c r="AD688" s="126"/>
    </row>
    <row r="689" spans="1:30" s="37" customFormat="1" ht="14.4" x14ac:dyDescent="0.3">
      <c r="A689" s="19">
        <v>5979</v>
      </c>
      <c r="B689" s="11" t="s">
        <v>1968</v>
      </c>
      <c r="C689" s="12" t="s">
        <v>1969</v>
      </c>
      <c r="D689" s="13" t="s">
        <v>1974</v>
      </c>
      <c r="E689" s="13" t="s">
        <v>0</v>
      </c>
      <c r="F689" s="134" t="s">
        <v>1210</v>
      </c>
      <c r="I689" s="14"/>
      <c r="J689" s="15"/>
      <c r="K689" s="15">
        <v>1</v>
      </c>
      <c r="L689" s="15"/>
      <c r="M689" s="16">
        <f t="shared" si="50"/>
        <v>1</v>
      </c>
      <c r="N689" s="61"/>
      <c r="O689" s="59"/>
      <c r="R689" s="55"/>
      <c r="S689" s="55"/>
      <c r="T689" s="17"/>
      <c r="U689"/>
      <c r="Y689" s="14"/>
      <c r="Z689" s="15"/>
      <c r="AA689" s="15"/>
      <c r="AB689" s="15"/>
      <c r="AC689" s="125"/>
      <c r="AD689" s="126"/>
    </row>
    <row r="690" spans="1:30" s="37" customFormat="1" ht="14.4" x14ac:dyDescent="0.3">
      <c r="A690" s="19">
        <v>5982</v>
      </c>
      <c r="B690" s="11" t="s">
        <v>1921</v>
      </c>
      <c r="C690" s="12" t="s">
        <v>1137</v>
      </c>
      <c r="D690" s="13">
        <v>3011</v>
      </c>
      <c r="E690" s="13" t="s">
        <v>0</v>
      </c>
      <c r="F690" s="134" t="s">
        <v>2033</v>
      </c>
      <c r="G690" s="11" t="s">
        <v>2034</v>
      </c>
      <c r="I690" s="14"/>
      <c r="J690" s="15"/>
      <c r="K690" s="15"/>
      <c r="L690" s="15"/>
      <c r="M690" s="16"/>
      <c r="N690" s="61"/>
      <c r="O690" s="59"/>
      <c r="R690" s="55"/>
      <c r="S690" s="55"/>
      <c r="T690" s="17"/>
      <c r="U690"/>
      <c r="Y690" s="14"/>
      <c r="Z690" s="15"/>
      <c r="AA690" s="15"/>
      <c r="AB690" s="15"/>
      <c r="AC690" s="125"/>
      <c r="AD690" s="126"/>
    </row>
    <row r="691" spans="1:30" s="37" customFormat="1" ht="14.4" x14ac:dyDescent="0.3">
      <c r="A691" s="10">
        <v>5983</v>
      </c>
      <c r="B691" s="11" t="s">
        <v>740</v>
      </c>
      <c r="C691" s="12" t="s">
        <v>1137</v>
      </c>
      <c r="D691" s="13" t="s">
        <v>826</v>
      </c>
      <c r="E691" s="13" t="s">
        <v>0</v>
      </c>
      <c r="F691" s="13" t="s">
        <v>1509</v>
      </c>
      <c r="G691" s="13" t="s">
        <v>1510</v>
      </c>
      <c r="H691" s="13"/>
      <c r="I691" s="14"/>
      <c r="J691" s="15"/>
      <c r="K691" s="15">
        <v>1</v>
      </c>
      <c r="L691" s="15"/>
      <c r="M691" s="16">
        <f t="shared" si="50"/>
        <v>1</v>
      </c>
      <c r="N691" s="55"/>
      <c r="O691" s="59"/>
      <c r="R691" s="55"/>
      <c r="S691" s="55"/>
      <c r="T691" s="17"/>
      <c r="U691"/>
      <c r="Y691" s="14"/>
      <c r="Z691" s="15"/>
      <c r="AA691" s="15"/>
      <c r="AB691" s="15"/>
      <c r="AC691" s="125"/>
      <c r="AD691" s="126"/>
    </row>
    <row r="692" spans="1:30" s="37" customFormat="1" ht="14.4" x14ac:dyDescent="0.3">
      <c r="A692" s="10">
        <v>5984</v>
      </c>
      <c r="B692" s="11" t="s">
        <v>741</v>
      </c>
      <c r="C692" s="12" t="s">
        <v>1137</v>
      </c>
      <c r="D692" s="13" t="s">
        <v>827</v>
      </c>
      <c r="E692" s="13" t="s">
        <v>0</v>
      </c>
      <c r="F692" s="13" t="s">
        <v>1509</v>
      </c>
      <c r="G692" s="13" t="s">
        <v>1510</v>
      </c>
      <c r="H692" s="13"/>
      <c r="I692" s="14"/>
      <c r="J692" s="15"/>
      <c r="K692" s="15">
        <v>1</v>
      </c>
      <c r="L692" s="15"/>
      <c r="M692" s="16">
        <f t="shared" si="50"/>
        <v>1</v>
      </c>
      <c r="N692" s="55"/>
      <c r="O692" s="59"/>
      <c r="R692" s="55"/>
      <c r="S692" s="55"/>
      <c r="T692" s="17"/>
      <c r="U692"/>
      <c r="Y692" s="14"/>
      <c r="Z692" s="15"/>
      <c r="AA692" s="15"/>
      <c r="AB692" s="15"/>
      <c r="AC692" s="125"/>
      <c r="AD692" s="126"/>
    </row>
    <row r="693" spans="1:30" s="37" customFormat="1" ht="14.4" x14ac:dyDescent="0.3">
      <c r="A693" s="10">
        <v>5985</v>
      </c>
      <c r="B693" s="11" t="s">
        <v>742</v>
      </c>
      <c r="C693" s="12" t="s">
        <v>1137</v>
      </c>
      <c r="D693" s="13">
        <v>405</v>
      </c>
      <c r="E693" s="13" t="s">
        <v>0</v>
      </c>
      <c r="F693" s="13" t="s">
        <v>1509</v>
      </c>
      <c r="G693" s="13" t="s">
        <v>1510</v>
      </c>
      <c r="H693" s="13"/>
      <c r="I693" s="14"/>
      <c r="J693" s="15"/>
      <c r="K693" s="15">
        <v>1</v>
      </c>
      <c r="L693" s="15"/>
      <c r="M693" s="16">
        <f t="shared" si="50"/>
        <v>1</v>
      </c>
      <c r="N693" s="55"/>
      <c r="O693" s="59"/>
      <c r="R693" s="55"/>
      <c r="S693" s="55"/>
      <c r="T693" s="17"/>
      <c r="U693"/>
      <c r="Y693" s="14"/>
      <c r="Z693" s="15"/>
      <c r="AA693" s="15"/>
      <c r="AB693" s="15"/>
      <c r="AC693" s="125"/>
      <c r="AD693" s="126"/>
    </row>
    <row r="694" spans="1:30" s="37" customFormat="1" ht="14.4" x14ac:dyDescent="0.3">
      <c r="A694" s="10">
        <v>5987</v>
      </c>
      <c r="B694" s="11" t="s">
        <v>743</v>
      </c>
      <c r="C694" s="12" t="s">
        <v>1137</v>
      </c>
      <c r="D694" s="13">
        <v>305</v>
      </c>
      <c r="E694" s="13" t="s">
        <v>0</v>
      </c>
      <c r="F694" s="13" t="s">
        <v>1509</v>
      </c>
      <c r="G694" s="13" t="s">
        <v>1510</v>
      </c>
      <c r="H694" s="13"/>
      <c r="I694" s="14"/>
      <c r="J694" s="15"/>
      <c r="K694" s="15">
        <v>1</v>
      </c>
      <c r="L694" s="15"/>
      <c r="M694" s="16">
        <f t="shared" si="50"/>
        <v>1</v>
      </c>
      <c r="N694" s="55" t="s">
        <v>566</v>
      </c>
      <c r="O694" s="59"/>
      <c r="R694" s="55"/>
      <c r="S694" s="55"/>
      <c r="T694" s="17"/>
      <c r="U694"/>
      <c r="Y694" s="14"/>
      <c r="Z694" s="15"/>
      <c r="AA694" s="15"/>
      <c r="AB694" s="15"/>
      <c r="AC694" s="125"/>
      <c r="AD694" s="126"/>
    </row>
    <row r="695" spans="1:30" s="37" customFormat="1" ht="24.6" x14ac:dyDescent="0.3">
      <c r="A695" s="10">
        <v>5988</v>
      </c>
      <c r="B695" s="11" t="s">
        <v>1092</v>
      </c>
      <c r="C695" s="12" t="s">
        <v>1137</v>
      </c>
      <c r="D695" s="13">
        <v>202</v>
      </c>
      <c r="E695" s="13" t="s">
        <v>0</v>
      </c>
      <c r="F695" s="13" t="s">
        <v>1509</v>
      </c>
      <c r="G695" s="13" t="s">
        <v>1510</v>
      </c>
      <c r="H695" s="13"/>
      <c r="I695" s="14"/>
      <c r="J695" s="15"/>
      <c r="K695" s="15">
        <v>1</v>
      </c>
      <c r="L695" s="15"/>
      <c r="M695" s="16">
        <f t="shared" si="50"/>
        <v>1</v>
      </c>
      <c r="N695" s="117" t="s">
        <v>1093</v>
      </c>
      <c r="O695" s="59"/>
      <c r="R695" s="55"/>
      <c r="S695" s="55"/>
      <c r="T695" s="17"/>
      <c r="U695"/>
      <c r="Y695" s="14"/>
      <c r="Z695" s="15"/>
      <c r="AA695" s="15"/>
      <c r="AB695" s="15"/>
      <c r="AC695" s="125"/>
      <c r="AD695" s="126"/>
    </row>
    <row r="696" spans="1:30" s="37" customFormat="1" ht="14.4" x14ac:dyDescent="0.3">
      <c r="A696" s="10">
        <v>5989</v>
      </c>
      <c r="B696" s="11" t="s">
        <v>744</v>
      </c>
      <c r="C696" s="12" t="s">
        <v>1137</v>
      </c>
      <c r="D696" s="13">
        <v>202</v>
      </c>
      <c r="E696" s="13" t="s">
        <v>0</v>
      </c>
      <c r="F696" s="13" t="s">
        <v>1509</v>
      </c>
      <c r="G696" s="13" t="s">
        <v>1510</v>
      </c>
      <c r="H696" s="13"/>
      <c r="I696" s="14"/>
      <c r="J696" s="15"/>
      <c r="K696" s="15">
        <v>1</v>
      </c>
      <c r="L696" s="15"/>
      <c r="M696" s="16">
        <f t="shared" si="50"/>
        <v>1</v>
      </c>
      <c r="N696" s="55" t="s">
        <v>566</v>
      </c>
      <c r="O696" s="59"/>
      <c r="R696" s="55"/>
      <c r="S696" s="55"/>
      <c r="T696" s="17"/>
      <c r="U696"/>
      <c r="Y696" s="14"/>
      <c r="Z696" s="15"/>
      <c r="AA696" s="15"/>
      <c r="AB696" s="15"/>
      <c r="AC696" s="125"/>
      <c r="AD696" s="126"/>
    </row>
    <row r="697" spans="1:30" s="37" customFormat="1" ht="14.4" x14ac:dyDescent="0.3">
      <c r="A697" s="10">
        <v>5990</v>
      </c>
      <c r="B697" s="11" t="s">
        <v>745</v>
      </c>
      <c r="C697" s="12" t="s">
        <v>1137</v>
      </c>
      <c r="D697" s="13">
        <v>205</v>
      </c>
      <c r="E697" s="13" t="s">
        <v>0</v>
      </c>
      <c r="F697" s="13" t="s">
        <v>1509</v>
      </c>
      <c r="G697" s="13" t="s">
        <v>1510</v>
      </c>
      <c r="H697" s="13"/>
      <c r="I697" s="14"/>
      <c r="J697" s="15"/>
      <c r="K697" s="15">
        <v>1</v>
      </c>
      <c r="L697" s="15"/>
      <c r="M697" s="16">
        <f t="shared" si="50"/>
        <v>1</v>
      </c>
      <c r="N697" s="55" t="s">
        <v>566</v>
      </c>
      <c r="O697" s="59"/>
      <c r="R697" s="55"/>
      <c r="S697" s="55"/>
      <c r="T697" s="17"/>
      <c r="U697"/>
      <c r="Y697" s="14"/>
      <c r="Z697" s="15"/>
      <c r="AA697" s="15"/>
      <c r="AB697" s="15"/>
      <c r="AC697" s="125"/>
      <c r="AD697" s="126"/>
    </row>
    <row r="698" spans="1:30" s="37" customFormat="1" ht="14.4" x14ac:dyDescent="0.3">
      <c r="A698" s="10">
        <v>5991</v>
      </c>
      <c r="B698" s="11" t="s">
        <v>746</v>
      </c>
      <c r="C698" s="12" t="s">
        <v>1137</v>
      </c>
      <c r="D698" s="13">
        <v>201</v>
      </c>
      <c r="E698" s="13" t="s">
        <v>0</v>
      </c>
      <c r="F698" s="13" t="s">
        <v>1509</v>
      </c>
      <c r="G698" s="13" t="s">
        <v>1510</v>
      </c>
      <c r="H698" s="13"/>
      <c r="I698" s="14"/>
      <c r="J698" s="15"/>
      <c r="K698" s="15">
        <v>1</v>
      </c>
      <c r="L698" s="15"/>
      <c r="M698" s="16">
        <f t="shared" si="50"/>
        <v>1</v>
      </c>
      <c r="N698" s="55" t="s">
        <v>566</v>
      </c>
      <c r="O698" s="59"/>
      <c r="R698" s="55"/>
      <c r="S698" s="55"/>
      <c r="T698" s="17"/>
      <c r="U698"/>
      <c r="Y698" s="14"/>
      <c r="Z698" s="15"/>
      <c r="AA698" s="15"/>
      <c r="AB698" s="15"/>
      <c r="AC698" s="125"/>
      <c r="AD698" s="126"/>
    </row>
    <row r="699" spans="1:30" s="37" customFormat="1" ht="14.4" x14ac:dyDescent="0.3">
      <c r="A699" s="10">
        <v>5992</v>
      </c>
      <c r="B699" s="11" t="s">
        <v>747</v>
      </c>
      <c r="C699" s="12" t="s">
        <v>1137</v>
      </c>
      <c r="D699" s="13">
        <v>206</v>
      </c>
      <c r="E699" s="13" t="s">
        <v>0</v>
      </c>
      <c r="F699" s="13" t="s">
        <v>1509</v>
      </c>
      <c r="G699" s="13" t="s">
        <v>1510</v>
      </c>
      <c r="H699" s="13"/>
      <c r="I699" s="14"/>
      <c r="J699" s="15"/>
      <c r="K699" s="15">
        <v>1</v>
      </c>
      <c r="L699" s="15"/>
      <c r="M699" s="16">
        <f t="shared" ref="M699:M730" si="52">SUM(I699:L699)</f>
        <v>1</v>
      </c>
      <c r="N699" s="55" t="s">
        <v>566</v>
      </c>
      <c r="O699" s="59"/>
      <c r="R699" s="55"/>
      <c r="S699" s="55"/>
      <c r="T699" s="17"/>
      <c r="U699"/>
      <c r="Y699" s="14"/>
      <c r="Z699" s="15"/>
      <c r="AA699" s="15"/>
      <c r="AB699" s="15"/>
      <c r="AC699" s="125"/>
      <c r="AD699" s="126"/>
    </row>
    <row r="700" spans="1:30" s="37" customFormat="1" ht="14.4" x14ac:dyDescent="0.3">
      <c r="A700" s="10">
        <v>5993</v>
      </c>
      <c r="B700" s="11" t="s">
        <v>748</v>
      </c>
      <c r="C700" s="12" t="s">
        <v>1137</v>
      </c>
      <c r="D700" s="13">
        <v>203</v>
      </c>
      <c r="E700" s="13" t="s">
        <v>0</v>
      </c>
      <c r="F700" s="13" t="s">
        <v>1509</v>
      </c>
      <c r="G700" s="13" t="s">
        <v>1510</v>
      </c>
      <c r="H700" s="13"/>
      <c r="I700" s="14"/>
      <c r="J700" s="15"/>
      <c r="K700" s="15">
        <v>1</v>
      </c>
      <c r="L700" s="15"/>
      <c r="M700" s="16">
        <f t="shared" si="52"/>
        <v>1</v>
      </c>
      <c r="N700" s="55" t="s">
        <v>566</v>
      </c>
      <c r="O700" s="59"/>
      <c r="R700" s="55"/>
      <c r="S700" s="55"/>
      <c r="T700" s="17"/>
      <c r="U700"/>
      <c r="Y700" s="14"/>
      <c r="Z700" s="15"/>
      <c r="AA700" s="15"/>
      <c r="AB700" s="15"/>
      <c r="AC700" s="125"/>
      <c r="AD700" s="126"/>
    </row>
    <row r="701" spans="1:30" s="37" customFormat="1" ht="14.4" x14ac:dyDescent="0.3">
      <c r="A701" s="10">
        <v>5994</v>
      </c>
      <c r="B701" s="11" t="s">
        <v>749</v>
      </c>
      <c r="C701" s="12" t="s">
        <v>1137</v>
      </c>
      <c r="D701" s="13">
        <v>101</v>
      </c>
      <c r="E701" s="13" t="s">
        <v>0</v>
      </c>
      <c r="F701" s="13" t="s">
        <v>1509</v>
      </c>
      <c r="G701" s="13" t="s">
        <v>1510</v>
      </c>
      <c r="H701" s="13"/>
      <c r="I701" s="14"/>
      <c r="J701" s="15"/>
      <c r="K701" s="15">
        <v>1</v>
      </c>
      <c r="L701" s="15"/>
      <c r="M701" s="16">
        <f t="shared" si="52"/>
        <v>1</v>
      </c>
      <c r="N701" s="55" t="s">
        <v>566</v>
      </c>
      <c r="O701" s="59"/>
      <c r="R701" s="55"/>
      <c r="S701" s="55"/>
      <c r="T701" s="17"/>
      <c r="U701"/>
      <c r="Y701" s="14"/>
      <c r="Z701" s="15"/>
      <c r="AA701" s="15"/>
      <c r="AB701" s="15"/>
      <c r="AC701" s="125"/>
      <c r="AD701" s="126"/>
    </row>
    <row r="702" spans="1:30" s="37" customFormat="1" ht="14.4" x14ac:dyDescent="0.3">
      <c r="A702" s="10">
        <v>5995</v>
      </c>
      <c r="B702" s="11" t="s">
        <v>623</v>
      </c>
      <c r="C702" s="12" t="s">
        <v>1137</v>
      </c>
      <c r="D702" s="13">
        <v>102</v>
      </c>
      <c r="E702" s="13" t="s">
        <v>0</v>
      </c>
      <c r="F702" s="13" t="s">
        <v>1509</v>
      </c>
      <c r="G702" s="13" t="s">
        <v>1510</v>
      </c>
      <c r="H702" s="13"/>
      <c r="I702" s="14"/>
      <c r="J702" s="15"/>
      <c r="K702" s="15">
        <v>1</v>
      </c>
      <c r="L702" s="15"/>
      <c r="M702" s="16">
        <f t="shared" si="52"/>
        <v>1</v>
      </c>
      <c r="N702" s="61" t="s">
        <v>586</v>
      </c>
      <c r="O702" s="59"/>
      <c r="R702" s="55"/>
      <c r="S702" s="55"/>
      <c r="T702" s="17"/>
      <c r="U702"/>
      <c r="Y702" s="14"/>
      <c r="Z702" s="15"/>
      <c r="AA702" s="15"/>
      <c r="AB702" s="15"/>
      <c r="AC702" s="125"/>
      <c r="AD702" s="126"/>
    </row>
    <row r="703" spans="1:30" s="37" customFormat="1" ht="14.4" x14ac:dyDescent="0.3">
      <c r="A703" s="10">
        <v>5996</v>
      </c>
      <c r="B703" s="11" t="s">
        <v>750</v>
      </c>
      <c r="C703" s="12" t="s">
        <v>1137</v>
      </c>
      <c r="D703" s="13">
        <v>106</v>
      </c>
      <c r="E703" s="13" t="s">
        <v>0</v>
      </c>
      <c r="F703" s="13" t="s">
        <v>1509</v>
      </c>
      <c r="G703" s="13" t="s">
        <v>1510</v>
      </c>
      <c r="H703" s="13"/>
      <c r="I703" s="14"/>
      <c r="J703" s="15"/>
      <c r="K703" s="15">
        <v>1</v>
      </c>
      <c r="L703" s="15"/>
      <c r="M703" s="16">
        <f t="shared" si="52"/>
        <v>1</v>
      </c>
      <c r="N703" s="55" t="s">
        <v>566</v>
      </c>
      <c r="O703" s="59"/>
      <c r="R703" s="55"/>
      <c r="S703" s="55"/>
      <c r="T703" s="17"/>
      <c r="U703"/>
      <c r="Y703" s="14"/>
      <c r="Z703" s="15"/>
      <c r="AA703" s="15"/>
      <c r="AB703" s="15"/>
      <c r="AC703" s="125"/>
      <c r="AD703" s="126"/>
    </row>
    <row r="704" spans="1:30" s="37" customFormat="1" ht="14.4" x14ac:dyDescent="0.3">
      <c r="A704" s="10">
        <v>5997</v>
      </c>
      <c r="B704" s="11" t="s">
        <v>751</v>
      </c>
      <c r="C704" s="12" t="s">
        <v>1137</v>
      </c>
      <c r="D704" s="13">
        <v>107</v>
      </c>
      <c r="E704" s="13" t="s">
        <v>0</v>
      </c>
      <c r="F704" s="13" t="s">
        <v>1509</v>
      </c>
      <c r="G704" s="13" t="s">
        <v>1510</v>
      </c>
      <c r="H704" s="13"/>
      <c r="I704" s="14"/>
      <c r="J704" s="15"/>
      <c r="K704" s="15">
        <v>1</v>
      </c>
      <c r="L704" s="15"/>
      <c r="M704" s="16">
        <f t="shared" si="52"/>
        <v>1</v>
      </c>
      <c r="N704" s="61" t="s">
        <v>445</v>
      </c>
      <c r="O704" s="59"/>
      <c r="R704" s="55"/>
      <c r="S704" s="55"/>
      <c r="T704" s="17"/>
      <c r="U704"/>
      <c r="Y704" s="14"/>
      <c r="Z704" s="15"/>
      <c r="AA704" s="15"/>
      <c r="AB704" s="15"/>
      <c r="AC704" s="125"/>
      <c r="AD704" s="126"/>
    </row>
    <row r="705" spans="1:30" s="37" customFormat="1" ht="14.4" x14ac:dyDescent="0.3">
      <c r="A705" s="10">
        <v>5998</v>
      </c>
      <c r="B705" s="11" t="s">
        <v>752</v>
      </c>
      <c r="C705" s="12" t="s">
        <v>1137</v>
      </c>
      <c r="D705" s="13">
        <v>108</v>
      </c>
      <c r="E705" s="13" t="s">
        <v>0</v>
      </c>
      <c r="F705" s="13" t="s">
        <v>1509</v>
      </c>
      <c r="G705" s="13" t="s">
        <v>1510</v>
      </c>
      <c r="H705" s="13"/>
      <c r="I705" s="14"/>
      <c r="J705" s="15"/>
      <c r="K705" s="15">
        <v>1</v>
      </c>
      <c r="L705" s="15"/>
      <c r="M705" s="16">
        <f t="shared" si="52"/>
        <v>1</v>
      </c>
      <c r="N705" s="61" t="s">
        <v>445</v>
      </c>
      <c r="O705" s="59"/>
      <c r="R705" s="55"/>
      <c r="S705" s="55"/>
      <c r="T705" s="17"/>
      <c r="U705"/>
      <c r="Y705" s="14"/>
      <c r="Z705" s="15"/>
      <c r="AA705" s="15"/>
      <c r="AB705" s="15"/>
      <c r="AC705" s="125"/>
      <c r="AD705" s="126"/>
    </row>
    <row r="706" spans="1:30" s="37" customFormat="1" ht="14.4" x14ac:dyDescent="0.3">
      <c r="A706" s="10">
        <v>5999</v>
      </c>
      <c r="B706" s="11" t="s">
        <v>695</v>
      </c>
      <c r="C706" s="12" t="s">
        <v>828</v>
      </c>
      <c r="D706" s="13">
        <v>305</v>
      </c>
      <c r="E706" s="13" t="s">
        <v>1</v>
      </c>
      <c r="F706" s="13"/>
      <c r="G706" s="13"/>
      <c r="H706" s="13"/>
      <c r="I706" s="14">
        <v>0</v>
      </c>
      <c r="J706" s="15">
        <v>0</v>
      </c>
      <c r="K706" s="15">
        <v>0</v>
      </c>
      <c r="L706" s="15">
        <v>1</v>
      </c>
      <c r="M706" s="16">
        <f t="shared" si="52"/>
        <v>1</v>
      </c>
      <c r="N706" s="61" t="s">
        <v>445</v>
      </c>
      <c r="O706" s="59"/>
      <c r="R706" s="55"/>
      <c r="S706" s="55"/>
      <c r="T706" s="17"/>
      <c r="U706"/>
      <c r="Y706" s="14"/>
      <c r="Z706" s="15"/>
      <c r="AA706" s="15"/>
      <c r="AB706" s="15"/>
      <c r="AC706" s="125"/>
      <c r="AD706" s="126"/>
    </row>
    <row r="707" spans="1:30" s="37" customFormat="1" ht="14.4" x14ac:dyDescent="0.3">
      <c r="A707" s="10">
        <v>6110</v>
      </c>
      <c r="B707" s="11" t="s">
        <v>1799</v>
      </c>
      <c r="C707" s="12" t="s">
        <v>806</v>
      </c>
      <c r="D707" s="13" t="s">
        <v>1818</v>
      </c>
      <c r="E707" s="13" t="s">
        <v>0</v>
      </c>
      <c r="F707" s="13" t="s">
        <v>1797</v>
      </c>
      <c r="G707" s="13" t="s">
        <v>1798</v>
      </c>
      <c r="H707" s="13"/>
      <c r="I707" s="14"/>
      <c r="J707" s="15"/>
      <c r="K707" s="15">
        <v>1</v>
      </c>
      <c r="L707" s="15"/>
      <c r="M707" s="16">
        <f t="shared" si="52"/>
        <v>1</v>
      </c>
      <c r="N707" s="61"/>
      <c r="O707" s="59"/>
      <c r="R707" s="55"/>
      <c r="S707" s="55"/>
      <c r="T707" s="17"/>
      <c r="U707"/>
      <c r="Y707" s="14"/>
      <c r="Z707" s="15"/>
      <c r="AA707" s="15"/>
      <c r="AB707" s="15"/>
      <c r="AC707" s="125"/>
      <c r="AD707" s="126"/>
    </row>
    <row r="708" spans="1:30" s="37" customFormat="1" ht="14.4" x14ac:dyDescent="0.3">
      <c r="A708" s="10">
        <v>6111</v>
      </c>
      <c r="B708" s="11" t="s">
        <v>1800</v>
      </c>
      <c r="C708" s="12" t="s">
        <v>806</v>
      </c>
      <c r="D708" s="13" t="s">
        <v>1818</v>
      </c>
      <c r="E708" s="13" t="s">
        <v>0</v>
      </c>
      <c r="F708" s="13" t="s">
        <v>1801</v>
      </c>
      <c r="G708" s="13" t="s">
        <v>1802</v>
      </c>
      <c r="H708" s="13"/>
      <c r="I708" s="14"/>
      <c r="J708" s="15"/>
      <c r="K708" s="15">
        <v>1</v>
      </c>
      <c r="L708" s="15"/>
      <c r="M708" s="16">
        <f t="shared" si="52"/>
        <v>1</v>
      </c>
      <c r="N708" s="61"/>
      <c r="O708" s="59"/>
      <c r="R708" s="55"/>
      <c r="S708" s="55"/>
      <c r="T708" s="17"/>
      <c r="U708"/>
      <c r="Y708" s="14"/>
      <c r="Z708" s="15"/>
      <c r="AA708" s="15"/>
      <c r="AB708" s="15"/>
      <c r="AC708" s="125"/>
      <c r="AD708" s="126"/>
    </row>
    <row r="709" spans="1:30" s="11" customFormat="1" ht="12" x14ac:dyDescent="0.25">
      <c r="A709" s="10">
        <v>6112</v>
      </c>
      <c r="B709" s="11" t="s">
        <v>1806</v>
      </c>
      <c r="C709" s="12" t="s">
        <v>806</v>
      </c>
      <c r="D709" s="13" t="s">
        <v>1818</v>
      </c>
      <c r="E709" s="13" t="s">
        <v>0</v>
      </c>
      <c r="F709" s="13" t="s">
        <v>1807</v>
      </c>
      <c r="G709" s="13" t="s">
        <v>1808</v>
      </c>
      <c r="H709" s="13"/>
      <c r="I709" s="14"/>
      <c r="J709" s="15"/>
      <c r="K709" s="15">
        <v>1</v>
      </c>
      <c r="L709" s="15"/>
      <c r="M709" s="16">
        <f t="shared" si="52"/>
        <v>1</v>
      </c>
      <c r="N709" s="61"/>
      <c r="R709" s="129"/>
      <c r="S709" s="129"/>
      <c r="T709" s="130"/>
      <c r="U709" s="131"/>
      <c r="Y709" s="127"/>
      <c r="AC709" s="19"/>
      <c r="AD709" s="132"/>
    </row>
    <row r="710" spans="1:30" s="37" customFormat="1" ht="14.4" x14ac:dyDescent="0.3">
      <c r="A710" s="10">
        <v>6114</v>
      </c>
      <c r="B710" s="11" t="s">
        <v>1803</v>
      </c>
      <c r="C710" s="12" t="s">
        <v>806</v>
      </c>
      <c r="D710" s="13" t="s">
        <v>1818</v>
      </c>
      <c r="E710" s="13" t="s">
        <v>0</v>
      </c>
      <c r="F710" s="13" t="s">
        <v>1804</v>
      </c>
      <c r="G710" s="13" t="s">
        <v>1805</v>
      </c>
      <c r="H710" s="13"/>
      <c r="I710" s="14"/>
      <c r="J710" s="15"/>
      <c r="K710" s="15">
        <v>1</v>
      </c>
      <c r="L710" s="15"/>
      <c r="M710" s="16">
        <f t="shared" si="52"/>
        <v>1</v>
      </c>
      <c r="N710" s="61"/>
      <c r="O710" s="59"/>
      <c r="R710" s="55"/>
      <c r="S710" s="55"/>
      <c r="T710" s="17"/>
      <c r="U710"/>
      <c r="Y710" s="14"/>
      <c r="Z710" s="15"/>
      <c r="AA710" s="15"/>
      <c r="AB710" s="15"/>
      <c r="AC710" s="125"/>
      <c r="AD710" s="126"/>
    </row>
    <row r="711" spans="1:30" s="37" customFormat="1" ht="14.4" x14ac:dyDescent="0.3">
      <c r="A711" s="10">
        <v>6120</v>
      </c>
      <c r="B711" s="11" t="s">
        <v>1812</v>
      </c>
      <c r="C711" s="12" t="s">
        <v>806</v>
      </c>
      <c r="D711" s="13" t="s">
        <v>1819</v>
      </c>
      <c r="E711" s="13" t="s">
        <v>0</v>
      </c>
      <c r="F711" s="13" t="s">
        <v>1814</v>
      </c>
      <c r="G711" s="13" t="s">
        <v>1815</v>
      </c>
      <c r="H711" s="13"/>
      <c r="I711" s="14"/>
      <c r="J711" s="15"/>
      <c r="K711" s="15">
        <v>1</v>
      </c>
      <c r="L711" s="15"/>
      <c r="M711" s="16">
        <f t="shared" si="52"/>
        <v>1</v>
      </c>
      <c r="N711" s="61"/>
      <c r="O711" s="59"/>
      <c r="R711" s="55"/>
      <c r="S711" s="55"/>
      <c r="T711" s="17"/>
      <c r="U711"/>
      <c r="Y711" s="14"/>
      <c r="Z711" s="15"/>
      <c r="AA711" s="15"/>
      <c r="AB711" s="15"/>
      <c r="AC711" s="125"/>
      <c r="AD711" s="126"/>
    </row>
    <row r="712" spans="1:30" s="37" customFormat="1" ht="14.4" x14ac:dyDescent="0.3">
      <c r="A712" s="10">
        <v>6121</v>
      </c>
      <c r="B712" s="11" t="s">
        <v>1806</v>
      </c>
      <c r="C712" s="12" t="s">
        <v>806</v>
      </c>
      <c r="D712" s="13" t="s">
        <v>1818</v>
      </c>
      <c r="E712" s="13" t="s">
        <v>0</v>
      </c>
      <c r="F712" s="13" t="s">
        <v>1807</v>
      </c>
      <c r="G712" s="13" t="s">
        <v>1808</v>
      </c>
      <c r="H712" s="13"/>
      <c r="I712" s="14"/>
      <c r="J712" s="15"/>
      <c r="K712" s="15">
        <v>1</v>
      </c>
      <c r="L712" s="15"/>
      <c r="M712" s="16">
        <f t="shared" si="52"/>
        <v>1</v>
      </c>
      <c r="N712" s="61"/>
      <c r="O712" s="59"/>
      <c r="R712" s="55"/>
      <c r="S712" s="55"/>
      <c r="T712" s="17"/>
      <c r="U712"/>
      <c r="Y712" s="14"/>
      <c r="Z712" s="15"/>
      <c r="AA712" s="15"/>
      <c r="AB712" s="15"/>
      <c r="AC712" s="125"/>
      <c r="AD712" s="126"/>
    </row>
    <row r="713" spans="1:30" s="37" customFormat="1" ht="14.4" x14ac:dyDescent="0.3">
      <c r="A713" s="10">
        <v>6122</v>
      </c>
      <c r="B713" s="11" t="s">
        <v>1813</v>
      </c>
      <c r="C713" s="12" t="s">
        <v>806</v>
      </c>
      <c r="D713" s="13" t="s">
        <v>1819</v>
      </c>
      <c r="E713" s="13" t="s">
        <v>0</v>
      </c>
      <c r="F713" s="13" t="s">
        <v>1816</v>
      </c>
      <c r="G713" s="13" t="s">
        <v>1817</v>
      </c>
      <c r="H713" s="13"/>
      <c r="I713" s="14"/>
      <c r="J713" s="15"/>
      <c r="K713" s="15">
        <v>1</v>
      </c>
      <c r="L713" s="15"/>
      <c r="M713" s="16">
        <f t="shared" si="52"/>
        <v>1</v>
      </c>
      <c r="N713" s="61"/>
      <c r="O713" s="59"/>
      <c r="R713" s="55"/>
      <c r="S713" s="55"/>
      <c r="T713" s="17"/>
      <c r="U713"/>
      <c r="Y713" s="14"/>
      <c r="Z713" s="15"/>
      <c r="AA713" s="15"/>
      <c r="AB713" s="15"/>
      <c r="AC713" s="125"/>
      <c r="AD713" s="126"/>
    </row>
    <row r="714" spans="1:30" s="37" customFormat="1" ht="14.4" x14ac:dyDescent="0.3">
      <c r="A714" s="10">
        <v>6130</v>
      </c>
      <c r="B714" s="11" t="s">
        <v>1820</v>
      </c>
      <c r="C714" s="12" t="s">
        <v>806</v>
      </c>
      <c r="D714" s="13" t="s">
        <v>1824</v>
      </c>
      <c r="E714" s="13" t="s">
        <v>0</v>
      </c>
      <c r="F714" s="13" t="s">
        <v>1804</v>
      </c>
      <c r="G714" s="13" t="s">
        <v>1805</v>
      </c>
      <c r="H714" s="13"/>
      <c r="I714" s="14"/>
      <c r="J714" s="15"/>
      <c r="K714" s="15">
        <v>1</v>
      </c>
      <c r="L714" s="15"/>
      <c r="M714" s="16">
        <f t="shared" si="52"/>
        <v>1</v>
      </c>
      <c r="N714" s="61"/>
      <c r="O714" s="59"/>
      <c r="R714" s="55"/>
      <c r="S714" s="55"/>
      <c r="T714" s="17"/>
      <c r="U714"/>
      <c r="Y714" s="14"/>
      <c r="Z714" s="15"/>
      <c r="AA714" s="15"/>
      <c r="AB714" s="15"/>
      <c r="AC714" s="125"/>
      <c r="AD714" s="126"/>
    </row>
    <row r="715" spans="1:30" s="37" customFormat="1" ht="14.4" x14ac:dyDescent="0.3">
      <c r="A715" s="10">
        <v>6150</v>
      </c>
      <c r="B715" s="11" t="s">
        <v>300</v>
      </c>
      <c r="C715" s="12" t="s">
        <v>584</v>
      </c>
      <c r="D715" s="13"/>
      <c r="E715" s="13" t="s">
        <v>123</v>
      </c>
      <c r="F715" s="13" t="s">
        <v>1634</v>
      </c>
      <c r="G715" s="13" t="s">
        <v>1635</v>
      </c>
      <c r="H715" s="13"/>
      <c r="I715" s="14">
        <v>1</v>
      </c>
      <c r="J715" s="15">
        <v>0</v>
      </c>
      <c r="K715" s="15">
        <v>0</v>
      </c>
      <c r="L715" s="15">
        <v>0</v>
      </c>
      <c r="M715" s="16">
        <f t="shared" si="52"/>
        <v>1</v>
      </c>
      <c r="N715" s="61" t="s">
        <v>445</v>
      </c>
      <c r="O715" s="59"/>
      <c r="R715" s="55"/>
      <c r="S715" s="55"/>
      <c r="T715" s="17"/>
      <c r="U715"/>
      <c r="Y715" s="14"/>
      <c r="Z715" s="15"/>
      <c r="AA715" s="15"/>
      <c r="AB715" s="15"/>
      <c r="AC715" s="125"/>
      <c r="AD715" s="126"/>
    </row>
    <row r="716" spans="1:30" s="37" customFormat="1" ht="24.6" x14ac:dyDescent="0.3">
      <c r="A716" s="10">
        <v>6207</v>
      </c>
      <c r="B716" s="28" t="s">
        <v>1068</v>
      </c>
      <c r="C716" s="12" t="s">
        <v>585</v>
      </c>
      <c r="D716" s="13">
        <v>250</v>
      </c>
      <c r="E716" s="13" t="s">
        <v>123</v>
      </c>
      <c r="F716" s="13" t="s">
        <v>1636</v>
      </c>
      <c r="G716" s="13" t="s">
        <v>1637</v>
      </c>
      <c r="H716" s="13"/>
      <c r="I716" s="14">
        <v>1</v>
      </c>
      <c r="J716" s="15">
        <v>0</v>
      </c>
      <c r="K716" s="15">
        <v>1</v>
      </c>
      <c r="L716" s="15">
        <v>0</v>
      </c>
      <c r="M716" s="16">
        <f t="shared" si="52"/>
        <v>2</v>
      </c>
      <c r="N716" s="61" t="s">
        <v>445</v>
      </c>
      <c r="O716" s="59"/>
      <c r="R716" s="55"/>
      <c r="S716" s="55"/>
      <c r="T716" s="17"/>
      <c r="U716"/>
      <c r="Y716" s="14"/>
      <c r="Z716" s="15"/>
      <c r="AA716" s="15"/>
      <c r="AB716" s="15"/>
      <c r="AC716" s="125"/>
      <c r="AD716" s="126"/>
    </row>
    <row r="717" spans="1:30" s="37" customFormat="1" ht="14.4" x14ac:dyDescent="0.3">
      <c r="A717" s="10">
        <v>6211</v>
      </c>
      <c r="B717" s="11" t="s">
        <v>1825</v>
      </c>
      <c r="C717" s="12" t="s">
        <v>806</v>
      </c>
      <c r="D717" s="13" t="s">
        <v>1845</v>
      </c>
      <c r="E717" s="13" t="s">
        <v>0</v>
      </c>
      <c r="F717" s="13" t="s">
        <v>1832</v>
      </c>
      <c r="G717" s="13" t="s">
        <v>1833</v>
      </c>
      <c r="H717" s="13"/>
      <c r="I717" s="14"/>
      <c r="J717" s="15"/>
      <c r="K717" s="15">
        <v>1</v>
      </c>
      <c r="L717" s="15"/>
      <c r="M717" s="16">
        <f t="shared" si="52"/>
        <v>1</v>
      </c>
      <c r="N717" s="61"/>
      <c r="O717" s="59"/>
      <c r="R717" s="55"/>
      <c r="S717" s="55"/>
      <c r="T717" s="17"/>
      <c r="U717"/>
      <c r="Y717" s="14"/>
      <c r="Z717" s="15"/>
      <c r="AA717" s="15"/>
      <c r="AB717" s="15"/>
      <c r="AC717" s="125"/>
      <c r="AD717" s="126"/>
    </row>
    <row r="718" spans="1:30" s="37" customFormat="1" ht="14.4" x14ac:dyDescent="0.3">
      <c r="A718" s="10">
        <v>6213</v>
      </c>
      <c r="B718" s="11" t="s">
        <v>1806</v>
      </c>
      <c r="C718" s="12" t="s">
        <v>806</v>
      </c>
      <c r="D718" s="13" t="s">
        <v>1845</v>
      </c>
      <c r="E718" s="13" t="s">
        <v>0</v>
      </c>
      <c r="F718" s="13" t="s">
        <v>1807</v>
      </c>
      <c r="G718" s="13" t="s">
        <v>1808</v>
      </c>
      <c r="H718" s="13"/>
      <c r="I718" s="14"/>
      <c r="J718" s="15"/>
      <c r="K718" s="15">
        <v>1</v>
      </c>
      <c r="L718" s="15"/>
      <c r="M718" s="16">
        <f t="shared" si="52"/>
        <v>1</v>
      </c>
      <c r="N718" s="61"/>
      <c r="O718" s="59"/>
      <c r="R718" s="55"/>
      <c r="S718" s="55"/>
      <c r="T718" s="17"/>
      <c r="U718"/>
      <c r="Y718" s="14"/>
      <c r="Z718" s="15"/>
      <c r="AA718" s="15"/>
      <c r="AB718" s="15"/>
      <c r="AC718" s="125"/>
      <c r="AD718" s="126"/>
    </row>
    <row r="719" spans="1:30" s="37" customFormat="1" ht="14.4" x14ac:dyDescent="0.3">
      <c r="A719" s="10">
        <v>6216</v>
      </c>
      <c r="B719" s="11" t="s">
        <v>1826</v>
      </c>
      <c r="C719" s="12" t="s">
        <v>806</v>
      </c>
      <c r="D719" s="13" t="s">
        <v>1845</v>
      </c>
      <c r="E719" s="13" t="s">
        <v>0</v>
      </c>
      <c r="F719" s="13" t="s">
        <v>1834</v>
      </c>
      <c r="G719" s="13" t="s">
        <v>1835</v>
      </c>
      <c r="H719" s="13"/>
      <c r="I719" s="14"/>
      <c r="J719" s="15"/>
      <c r="K719" s="15">
        <v>1</v>
      </c>
      <c r="L719" s="15"/>
      <c r="M719" s="16">
        <f t="shared" si="52"/>
        <v>1</v>
      </c>
      <c r="N719" s="61"/>
      <c r="O719" s="59"/>
      <c r="R719" s="55"/>
      <c r="S719" s="55"/>
      <c r="T719" s="17"/>
      <c r="U719"/>
      <c r="Y719" s="14"/>
      <c r="Z719" s="15"/>
      <c r="AA719" s="15"/>
      <c r="AB719" s="15"/>
      <c r="AC719" s="125"/>
      <c r="AD719" s="126"/>
    </row>
    <row r="720" spans="1:30" s="37" customFormat="1" ht="14.4" x14ac:dyDescent="0.3">
      <c r="A720" s="10">
        <v>6216</v>
      </c>
      <c r="B720" s="11" t="s">
        <v>1831</v>
      </c>
      <c r="C720" s="12" t="s">
        <v>806</v>
      </c>
      <c r="D720" s="13" t="s">
        <v>1848</v>
      </c>
      <c r="E720" s="13" t="s">
        <v>0</v>
      </c>
      <c r="F720" s="13" t="s">
        <v>1844</v>
      </c>
      <c r="G720" s="13"/>
      <c r="H720" s="13"/>
      <c r="I720" s="14"/>
      <c r="J720" s="15"/>
      <c r="K720" s="15">
        <v>1</v>
      </c>
      <c r="L720" s="15"/>
      <c r="M720" s="16">
        <f t="shared" si="52"/>
        <v>1</v>
      </c>
      <c r="N720" s="61"/>
      <c r="O720" s="59"/>
      <c r="R720" s="55"/>
      <c r="S720" s="55"/>
      <c r="T720" s="17"/>
      <c r="U720"/>
      <c r="Y720" s="14"/>
      <c r="Z720" s="15"/>
      <c r="AA720" s="15"/>
      <c r="AB720" s="15"/>
      <c r="AC720" s="125"/>
      <c r="AD720" s="126"/>
    </row>
    <row r="721" spans="1:30" s="37" customFormat="1" ht="14.4" x14ac:dyDescent="0.3">
      <c r="A721" s="10">
        <v>6220</v>
      </c>
      <c r="B721" s="11" t="s">
        <v>1827</v>
      </c>
      <c r="C721" s="12" t="s">
        <v>806</v>
      </c>
      <c r="D721" s="13" t="s">
        <v>1846</v>
      </c>
      <c r="E721" s="13" t="s">
        <v>0</v>
      </c>
      <c r="F721" s="13" t="s">
        <v>1836</v>
      </c>
      <c r="G721" s="13" t="s">
        <v>1837</v>
      </c>
      <c r="H721" s="13"/>
      <c r="I721" s="14"/>
      <c r="J721" s="15"/>
      <c r="K721" s="15">
        <v>1</v>
      </c>
      <c r="L721" s="15"/>
      <c r="M721" s="16">
        <f t="shared" si="52"/>
        <v>1</v>
      </c>
      <c r="N721" s="61"/>
      <c r="O721" s="59"/>
      <c r="R721" s="55"/>
      <c r="S721" s="55"/>
      <c r="T721" s="17"/>
      <c r="U721"/>
      <c r="Y721" s="14"/>
      <c r="Z721" s="15"/>
      <c r="AA721" s="15"/>
      <c r="AB721" s="15"/>
      <c r="AC721" s="125"/>
      <c r="AD721" s="126"/>
    </row>
    <row r="722" spans="1:30" s="37" customFormat="1" ht="14.4" x14ac:dyDescent="0.3">
      <c r="A722" s="10">
        <v>6230</v>
      </c>
      <c r="B722" s="11" t="s">
        <v>1828</v>
      </c>
      <c r="C722" s="12" t="s">
        <v>806</v>
      </c>
      <c r="D722" s="13" t="s">
        <v>1847</v>
      </c>
      <c r="E722" s="13" t="s">
        <v>0</v>
      </c>
      <c r="F722" s="13" t="s">
        <v>1838</v>
      </c>
      <c r="G722" s="13" t="s">
        <v>1839</v>
      </c>
      <c r="H722" s="13"/>
      <c r="I722" s="14"/>
      <c r="J722" s="15"/>
      <c r="K722" s="15">
        <v>1</v>
      </c>
      <c r="L722" s="15"/>
      <c r="M722" s="16">
        <f t="shared" si="52"/>
        <v>1</v>
      </c>
      <c r="N722" s="61"/>
      <c r="O722" s="59"/>
      <c r="R722" s="55"/>
      <c r="S722" s="55"/>
      <c r="T722" s="17"/>
      <c r="U722"/>
      <c r="Y722" s="14"/>
      <c r="Z722" s="15"/>
      <c r="AA722" s="15"/>
      <c r="AB722" s="15"/>
      <c r="AC722" s="125"/>
      <c r="AD722" s="126"/>
    </row>
    <row r="723" spans="1:30" s="37" customFormat="1" ht="14.4" x14ac:dyDescent="0.3">
      <c r="A723" s="10">
        <v>6231</v>
      </c>
      <c r="B723" s="11" t="s">
        <v>1803</v>
      </c>
      <c r="C723" s="12" t="s">
        <v>806</v>
      </c>
      <c r="D723" s="13" t="s">
        <v>1847</v>
      </c>
      <c r="E723" s="13" t="s">
        <v>0</v>
      </c>
      <c r="F723" s="13" t="s">
        <v>1804</v>
      </c>
      <c r="G723" s="13" t="s">
        <v>1805</v>
      </c>
      <c r="H723" s="13"/>
      <c r="I723" s="14"/>
      <c r="J723" s="15"/>
      <c r="K723" s="15">
        <v>1</v>
      </c>
      <c r="L723" s="15"/>
      <c r="M723" s="16">
        <f t="shared" si="52"/>
        <v>1</v>
      </c>
      <c r="N723" s="61"/>
      <c r="O723" s="59"/>
      <c r="R723" s="55"/>
      <c r="S723" s="55"/>
      <c r="T723" s="17"/>
      <c r="U723"/>
      <c r="Y723" s="14"/>
      <c r="Z723" s="15"/>
      <c r="AA723" s="15"/>
      <c r="AB723" s="15"/>
      <c r="AC723" s="125"/>
      <c r="AD723" s="126"/>
    </row>
    <row r="724" spans="1:30" s="37" customFormat="1" ht="14.4" x14ac:dyDescent="0.3">
      <c r="A724" s="10">
        <v>6232</v>
      </c>
      <c r="B724" s="11" t="s">
        <v>1829</v>
      </c>
      <c r="C724" s="12" t="s">
        <v>806</v>
      </c>
      <c r="D724" s="13" t="s">
        <v>1847</v>
      </c>
      <c r="E724" s="13" t="s">
        <v>0</v>
      </c>
      <c r="F724" s="13" t="s">
        <v>1840</v>
      </c>
      <c r="G724" s="13" t="s">
        <v>1841</v>
      </c>
      <c r="H724" s="13"/>
      <c r="I724" s="14"/>
      <c r="J724" s="15"/>
      <c r="K724" s="15">
        <v>1</v>
      </c>
      <c r="L724" s="15"/>
      <c r="M724" s="16">
        <f t="shared" si="52"/>
        <v>1</v>
      </c>
      <c r="N724" s="61"/>
      <c r="O724" s="59"/>
      <c r="R724" s="55"/>
      <c r="S724" s="55"/>
      <c r="T724" s="17"/>
      <c r="U724"/>
      <c r="Y724" s="14"/>
      <c r="Z724" s="15"/>
      <c r="AA724" s="15"/>
      <c r="AB724" s="15"/>
      <c r="AC724" s="125"/>
      <c r="AD724" s="126"/>
    </row>
    <row r="725" spans="1:30" s="37" customFormat="1" ht="14.4" x14ac:dyDescent="0.3">
      <c r="A725" s="10">
        <v>6233</v>
      </c>
      <c r="B725" s="11" t="s">
        <v>1830</v>
      </c>
      <c r="C725" s="12" t="s">
        <v>806</v>
      </c>
      <c r="D725" s="13" t="s">
        <v>1847</v>
      </c>
      <c r="E725" s="13" t="s">
        <v>0</v>
      </c>
      <c r="F725" s="13" t="s">
        <v>1842</v>
      </c>
      <c r="G725" s="13" t="s">
        <v>1843</v>
      </c>
      <c r="H725" s="13"/>
      <c r="I725" s="14"/>
      <c r="J725" s="15"/>
      <c r="K725" s="15">
        <v>1</v>
      </c>
      <c r="L725" s="15"/>
      <c r="M725" s="16">
        <f t="shared" si="52"/>
        <v>1</v>
      </c>
      <c r="N725" s="61"/>
      <c r="O725" s="59"/>
      <c r="R725" s="55"/>
      <c r="S725" s="55"/>
      <c r="T725" s="17"/>
      <c r="U725"/>
      <c r="Y725" s="14"/>
      <c r="Z725" s="15"/>
      <c r="AA725" s="15"/>
      <c r="AB725" s="15"/>
      <c r="AC725" s="125"/>
      <c r="AD725" s="126"/>
    </row>
    <row r="726" spans="1:30" s="37" customFormat="1" ht="15" customHeight="1" x14ac:dyDescent="0.3">
      <c r="A726" s="10">
        <v>6310</v>
      </c>
      <c r="B726" s="11" t="s">
        <v>1849</v>
      </c>
      <c r="C726" s="12" t="s">
        <v>806</v>
      </c>
      <c r="D726" s="13" t="s">
        <v>1858</v>
      </c>
      <c r="E726" s="13" t="s">
        <v>0</v>
      </c>
      <c r="F726" s="13" t="s">
        <v>1859</v>
      </c>
      <c r="G726" s="13" t="s">
        <v>1860</v>
      </c>
      <c r="H726" s="13"/>
      <c r="I726" s="127"/>
      <c r="J726" s="11"/>
      <c r="K726" s="15">
        <v>1</v>
      </c>
      <c r="L726" s="11"/>
      <c r="M726" s="128">
        <f t="shared" si="52"/>
        <v>1</v>
      </c>
      <c r="N726" s="12"/>
      <c r="O726" s="59"/>
      <c r="R726" s="55"/>
      <c r="S726" s="55"/>
      <c r="T726" s="17"/>
      <c r="U726"/>
      <c r="Y726" s="14"/>
      <c r="Z726" s="15"/>
      <c r="AA726" s="15"/>
      <c r="AB726" s="15"/>
      <c r="AC726" s="125"/>
      <c r="AD726" s="126"/>
    </row>
    <row r="727" spans="1:30" s="11" customFormat="1" ht="15" customHeight="1" x14ac:dyDescent="0.25">
      <c r="A727" s="10">
        <v>6311</v>
      </c>
      <c r="B727" s="11" t="s">
        <v>1850</v>
      </c>
      <c r="C727" s="12" t="s">
        <v>806</v>
      </c>
      <c r="D727" s="13" t="s">
        <v>1858</v>
      </c>
      <c r="E727" s="13" t="s">
        <v>0</v>
      </c>
      <c r="F727" s="13" t="s">
        <v>1861</v>
      </c>
      <c r="G727" s="13" t="s">
        <v>1862</v>
      </c>
      <c r="H727" s="13"/>
      <c r="I727" s="14"/>
      <c r="J727" s="15"/>
      <c r="K727" s="15">
        <v>1</v>
      </c>
      <c r="L727" s="15"/>
      <c r="M727" s="16">
        <f t="shared" si="52"/>
        <v>1</v>
      </c>
      <c r="N727" s="61"/>
      <c r="R727" s="129"/>
      <c r="S727" s="129"/>
      <c r="T727" s="130"/>
      <c r="U727" s="133"/>
      <c r="Y727" s="14"/>
      <c r="Z727" s="15"/>
      <c r="AA727" s="15"/>
      <c r="AB727" s="15"/>
      <c r="AC727" s="19"/>
      <c r="AD727" s="132"/>
    </row>
    <row r="728" spans="1:30" s="37" customFormat="1" ht="14.4" x14ac:dyDescent="0.3">
      <c r="A728" s="10">
        <v>6312</v>
      </c>
      <c r="B728" s="11" t="s">
        <v>1821</v>
      </c>
      <c r="C728" s="12" t="s">
        <v>806</v>
      </c>
      <c r="D728" s="13" t="s">
        <v>1824</v>
      </c>
      <c r="E728" s="13" t="s">
        <v>0</v>
      </c>
      <c r="F728" s="13" t="s">
        <v>1822</v>
      </c>
      <c r="G728" s="13" t="s">
        <v>1823</v>
      </c>
      <c r="H728" s="13"/>
      <c r="I728" s="14"/>
      <c r="J728" s="15"/>
      <c r="K728" s="15">
        <v>1</v>
      </c>
      <c r="L728" s="15"/>
      <c r="M728" s="16">
        <f t="shared" si="52"/>
        <v>1</v>
      </c>
      <c r="N728" s="61"/>
      <c r="O728" s="59"/>
      <c r="R728" s="55"/>
      <c r="S728" s="55"/>
      <c r="T728" s="17"/>
      <c r="U728"/>
      <c r="Y728" s="14"/>
      <c r="Z728" s="15"/>
      <c r="AA728" s="15"/>
      <c r="AB728" s="15"/>
      <c r="AC728" s="125"/>
      <c r="AD728" s="126"/>
    </row>
    <row r="729" spans="1:30" s="37" customFormat="1" ht="14.4" x14ac:dyDescent="0.3">
      <c r="A729" s="10">
        <v>6313</v>
      </c>
      <c r="B729" s="11" t="s">
        <v>1851</v>
      </c>
      <c r="C729" s="12" t="s">
        <v>806</v>
      </c>
      <c r="D729" s="13" t="s">
        <v>1858</v>
      </c>
      <c r="E729" s="13" t="s">
        <v>0</v>
      </c>
      <c r="F729" s="13" t="s">
        <v>1863</v>
      </c>
      <c r="G729" s="13" t="s">
        <v>1864</v>
      </c>
      <c r="H729" s="13"/>
      <c r="I729" s="14"/>
      <c r="J729" s="15"/>
      <c r="K729" s="15">
        <v>1</v>
      </c>
      <c r="L729" s="15"/>
      <c r="M729" s="16">
        <f t="shared" si="52"/>
        <v>1</v>
      </c>
      <c r="N729" s="61"/>
      <c r="O729" s="59"/>
      <c r="R729" s="55"/>
      <c r="S729" s="55"/>
      <c r="T729" s="17"/>
      <c r="U729"/>
      <c r="Y729" s="14"/>
      <c r="Z729" s="15"/>
      <c r="AA729" s="15"/>
      <c r="AB729" s="15"/>
      <c r="AC729" s="125"/>
      <c r="AD729" s="126"/>
    </row>
    <row r="730" spans="1:30" s="37" customFormat="1" ht="14.4" x14ac:dyDescent="0.3">
      <c r="A730" s="10">
        <v>6314</v>
      </c>
      <c r="B730" s="11" t="s">
        <v>1852</v>
      </c>
      <c r="C730" s="12" t="s">
        <v>806</v>
      </c>
      <c r="D730" s="13" t="s">
        <v>1858</v>
      </c>
      <c r="E730" s="13" t="s">
        <v>0</v>
      </c>
      <c r="F730" s="13" t="s">
        <v>1865</v>
      </c>
      <c r="G730" s="13"/>
      <c r="H730" s="13"/>
      <c r="I730" s="14"/>
      <c r="J730" s="15"/>
      <c r="K730" s="15">
        <v>1</v>
      </c>
      <c r="L730" s="15"/>
      <c r="M730" s="16">
        <f t="shared" si="52"/>
        <v>1</v>
      </c>
      <c r="N730" s="61"/>
      <c r="O730" s="59"/>
      <c r="R730" s="55"/>
      <c r="S730" s="55"/>
      <c r="T730" s="17"/>
      <c r="U730"/>
      <c r="Y730" s="14"/>
      <c r="Z730" s="15"/>
      <c r="AA730" s="15"/>
      <c r="AB730" s="15"/>
      <c r="AC730" s="125"/>
      <c r="AD730" s="126"/>
    </row>
    <row r="731" spans="1:30" s="37" customFormat="1" ht="14.4" x14ac:dyDescent="0.3">
      <c r="A731" s="10">
        <v>6315</v>
      </c>
      <c r="B731" s="11" t="s">
        <v>1853</v>
      </c>
      <c r="C731" s="12" t="s">
        <v>806</v>
      </c>
      <c r="D731" s="13" t="s">
        <v>1858</v>
      </c>
      <c r="E731" s="13" t="s">
        <v>0</v>
      </c>
      <c r="F731" s="13"/>
      <c r="G731" s="13"/>
      <c r="H731" s="13"/>
      <c r="I731" s="14"/>
      <c r="J731" s="15"/>
      <c r="K731" s="15">
        <v>1</v>
      </c>
      <c r="L731" s="15"/>
      <c r="M731" s="16">
        <f t="shared" ref="M731:M762" si="53">SUM(I731:L731)</f>
        <v>1</v>
      </c>
      <c r="N731" s="61"/>
      <c r="O731" s="59"/>
      <c r="R731" s="55"/>
      <c r="S731" s="55"/>
      <c r="T731" s="17"/>
      <c r="U731"/>
      <c r="Y731" s="14"/>
      <c r="Z731" s="15"/>
      <c r="AA731" s="15"/>
      <c r="AB731" s="15"/>
      <c r="AC731" s="125"/>
      <c r="AD731" s="126"/>
    </row>
    <row r="732" spans="1:30" s="37" customFormat="1" ht="14.4" x14ac:dyDescent="0.3">
      <c r="A732" s="10">
        <v>6316</v>
      </c>
      <c r="B732" s="11" t="s">
        <v>1854</v>
      </c>
      <c r="C732" s="12" t="s">
        <v>806</v>
      </c>
      <c r="D732" s="13" t="s">
        <v>1858</v>
      </c>
      <c r="E732" s="13" t="s">
        <v>0</v>
      </c>
      <c r="F732" s="13" t="s">
        <v>1866</v>
      </c>
      <c r="G732" s="13" t="s">
        <v>1867</v>
      </c>
      <c r="H732" s="13"/>
      <c r="I732" s="14"/>
      <c r="J732" s="15"/>
      <c r="K732" s="15">
        <v>1</v>
      </c>
      <c r="L732" s="15"/>
      <c r="M732" s="16">
        <f t="shared" si="53"/>
        <v>1</v>
      </c>
      <c r="N732" s="61"/>
      <c r="O732" s="59"/>
      <c r="R732" s="55"/>
      <c r="S732" s="55"/>
      <c r="T732" s="17"/>
      <c r="U732"/>
      <c r="Y732" s="14"/>
      <c r="Z732" s="15"/>
      <c r="AA732" s="15"/>
      <c r="AB732" s="15"/>
      <c r="AC732" s="125"/>
      <c r="AD732" s="126"/>
    </row>
    <row r="733" spans="1:30" s="37" customFormat="1" ht="14.4" x14ac:dyDescent="0.3">
      <c r="A733" s="10">
        <v>6317</v>
      </c>
      <c r="B733" s="11" t="s">
        <v>1855</v>
      </c>
      <c r="C733" s="12" t="s">
        <v>806</v>
      </c>
      <c r="D733" s="13" t="s">
        <v>1858</v>
      </c>
      <c r="E733" s="13" t="s">
        <v>0</v>
      </c>
      <c r="F733" s="13" t="s">
        <v>1868</v>
      </c>
      <c r="G733" s="13" t="s">
        <v>1869</v>
      </c>
      <c r="H733" s="13"/>
      <c r="I733" s="14"/>
      <c r="J733" s="15"/>
      <c r="K733" s="15">
        <v>1</v>
      </c>
      <c r="L733" s="15"/>
      <c r="M733" s="16">
        <f t="shared" si="53"/>
        <v>1</v>
      </c>
      <c r="N733" s="61"/>
      <c r="O733" s="59"/>
      <c r="R733" s="55"/>
      <c r="S733" s="55"/>
      <c r="T733" s="17"/>
      <c r="U733"/>
      <c r="Y733" s="14"/>
      <c r="Z733" s="15"/>
      <c r="AA733" s="15"/>
      <c r="AB733" s="15"/>
      <c r="AC733" s="125"/>
      <c r="AD733" s="126"/>
    </row>
    <row r="734" spans="1:30" s="37" customFormat="1" ht="14.4" x14ac:dyDescent="0.3">
      <c r="A734" s="10">
        <v>6318</v>
      </c>
      <c r="B734" s="11" t="s">
        <v>1809</v>
      </c>
      <c r="C734" s="12" t="s">
        <v>806</v>
      </c>
      <c r="D734" s="13" t="s">
        <v>1818</v>
      </c>
      <c r="E734" s="13" t="s">
        <v>0</v>
      </c>
      <c r="F734" s="13" t="s">
        <v>1810</v>
      </c>
      <c r="G734" s="13" t="s">
        <v>1811</v>
      </c>
      <c r="H734" s="13"/>
      <c r="I734" s="14"/>
      <c r="J734" s="15"/>
      <c r="K734" s="15">
        <v>1</v>
      </c>
      <c r="L734" s="15"/>
      <c r="M734" s="16">
        <f t="shared" si="53"/>
        <v>1</v>
      </c>
      <c r="N734" s="61"/>
      <c r="O734" s="59"/>
      <c r="R734" s="55"/>
      <c r="S734" s="55"/>
      <c r="T734" s="17"/>
      <c r="U734"/>
      <c r="Y734" s="14"/>
      <c r="Z734" s="15"/>
      <c r="AA734" s="15"/>
      <c r="AB734" s="15"/>
      <c r="AC734" s="125"/>
      <c r="AD734" s="126"/>
    </row>
    <row r="735" spans="1:30" s="37" customFormat="1" ht="14.4" x14ac:dyDescent="0.3">
      <c r="A735" s="10">
        <v>6319</v>
      </c>
      <c r="B735" s="11" t="s">
        <v>1856</v>
      </c>
      <c r="C735" s="12" t="s">
        <v>806</v>
      </c>
      <c r="D735" s="13" t="s">
        <v>1858</v>
      </c>
      <c r="E735" s="13" t="s">
        <v>0</v>
      </c>
      <c r="F735" s="13" t="s">
        <v>1870</v>
      </c>
      <c r="G735" s="13" t="s">
        <v>1871</v>
      </c>
      <c r="H735" s="13"/>
      <c r="I735" s="14"/>
      <c r="J735" s="15"/>
      <c r="K735" s="15">
        <v>1</v>
      </c>
      <c r="L735" s="15"/>
      <c r="M735" s="16">
        <f t="shared" si="53"/>
        <v>1</v>
      </c>
      <c r="N735" s="61"/>
      <c r="O735" s="59"/>
      <c r="R735" s="55"/>
      <c r="S735" s="55"/>
      <c r="T735" s="17"/>
      <c r="U735"/>
      <c r="Y735" s="14"/>
      <c r="Z735" s="15"/>
      <c r="AA735" s="15"/>
      <c r="AB735" s="15"/>
      <c r="AC735" s="125"/>
      <c r="AD735" s="126"/>
    </row>
    <row r="736" spans="1:30" s="37" customFormat="1" ht="14.4" x14ac:dyDescent="0.3">
      <c r="A736" s="10">
        <v>6321</v>
      </c>
      <c r="B736" s="11" t="s">
        <v>1878</v>
      </c>
      <c r="C736" s="12" t="s">
        <v>806</v>
      </c>
      <c r="D736" s="13" t="s">
        <v>1886</v>
      </c>
      <c r="E736" s="13" t="s">
        <v>0</v>
      </c>
      <c r="F736" s="13"/>
      <c r="G736" s="13"/>
      <c r="H736" s="13"/>
      <c r="I736" s="14"/>
      <c r="J736" s="15"/>
      <c r="K736" s="15">
        <v>1</v>
      </c>
      <c r="L736" s="15"/>
      <c r="M736" s="16">
        <f t="shared" si="53"/>
        <v>1</v>
      </c>
      <c r="N736" s="61"/>
      <c r="O736" s="59"/>
      <c r="R736" s="55"/>
      <c r="S736" s="55"/>
      <c r="T736" s="17"/>
      <c r="U736"/>
      <c r="Y736" s="14"/>
      <c r="Z736" s="15"/>
      <c r="AA736" s="15"/>
      <c r="AB736" s="15"/>
      <c r="AC736" s="125"/>
      <c r="AD736" s="126"/>
    </row>
    <row r="737" spans="1:30" s="37" customFormat="1" ht="14.4" x14ac:dyDescent="0.3">
      <c r="A737" s="10">
        <v>6322</v>
      </c>
      <c r="B737" s="11" t="s">
        <v>1879</v>
      </c>
      <c r="C737" s="12" t="s">
        <v>806</v>
      </c>
      <c r="D737" s="13" t="s">
        <v>1886</v>
      </c>
      <c r="E737" s="13" t="s">
        <v>0</v>
      </c>
      <c r="F737" s="13"/>
      <c r="G737" s="13" t="s">
        <v>1874</v>
      </c>
      <c r="H737" s="13"/>
      <c r="I737" s="14"/>
      <c r="J737" s="15"/>
      <c r="K737" s="15">
        <v>1</v>
      </c>
      <c r="L737" s="15"/>
      <c r="M737" s="16">
        <f t="shared" si="53"/>
        <v>1</v>
      </c>
      <c r="N737" s="61"/>
      <c r="O737" s="59"/>
      <c r="R737" s="55"/>
      <c r="S737" s="55"/>
      <c r="T737" s="17"/>
      <c r="U737"/>
      <c r="Y737" s="14"/>
      <c r="Z737" s="15"/>
      <c r="AA737" s="15"/>
      <c r="AB737" s="15"/>
      <c r="AC737" s="125"/>
      <c r="AD737" s="126"/>
    </row>
    <row r="738" spans="1:30" s="37" customFormat="1" ht="14.4" x14ac:dyDescent="0.3">
      <c r="A738" s="10">
        <v>6323</v>
      </c>
      <c r="B738" s="11" t="s">
        <v>1880</v>
      </c>
      <c r="C738" s="12" t="s">
        <v>806</v>
      </c>
      <c r="D738" s="13" t="s">
        <v>1886</v>
      </c>
      <c r="E738" s="13" t="s">
        <v>0</v>
      </c>
      <c r="F738" s="13" t="s">
        <v>1875</v>
      </c>
      <c r="G738" s="13" t="s">
        <v>1876</v>
      </c>
      <c r="H738" s="13"/>
      <c r="I738" s="14"/>
      <c r="J738" s="15"/>
      <c r="K738" s="15">
        <v>1</v>
      </c>
      <c r="L738" s="15"/>
      <c r="M738" s="16">
        <f t="shared" si="53"/>
        <v>1</v>
      </c>
      <c r="N738" s="61"/>
      <c r="O738" s="59"/>
      <c r="R738" s="55"/>
      <c r="S738" s="55"/>
      <c r="T738" s="17"/>
      <c r="U738"/>
      <c r="Y738" s="14"/>
      <c r="Z738" s="15"/>
      <c r="AA738" s="15"/>
      <c r="AB738" s="15"/>
      <c r="AC738" s="125"/>
      <c r="AD738" s="126"/>
    </row>
    <row r="739" spans="1:30" s="37" customFormat="1" ht="14.4" x14ac:dyDescent="0.3">
      <c r="A739" s="10">
        <v>6324</v>
      </c>
      <c r="B739" s="11" t="s">
        <v>1877</v>
      </c>
      <c r="C739" s="12" t="s">
        <v>806</v>
      </c>
      <c r="D739" s="13" t="s">
        <v>1886</v>
      </c>
      <c r="E739" s="13" t="s">
        <v>0</v>
      </c>
      <c r="F739" s="13" t="s">
        <v>1872</v>
      </c>
      <c r="G739" s="13" t="s">
        <v>1873</v>
      </c>
      <c r="H739" s="13"/>
      <c r="I739" s="14"/>
      <c r="J739" s="15"/>
      <c r="K739" s="15">
        <v>1</v>
      </c>
      <c r="L739" s="15"/>
      <c r="M739" s="16">
        <f t="shared" si="53"/>
        <v>1</v>
      </c>
      <c r="N739" s="61"/>
      <c r="O739" s="59"/>
      <c r="R739" s="55"/>
      <c r="S739" s="55"/>
      <c r="T739" s="17"/>
      <c r="U739"/>
      <c r="Y739" s="14"/>
      <c r="Z739" s="15"/>
      <c r="AA739" s="15"/>
      <c r="AB739" s="15"/>
      <c r="AC739" s="125"/>
      <c r="AD739" s="126"/>
    </row>
    <row r="740" spans="1:30" s="37" customFormat="1" ht="14.4" x14ac:dyDescent="0.3">
      <c r="A740" s="10">
        <v>6330</v>
      </c>
      <c r="B740" s="11" t="s">
        <v>1857</v>
      </c>
      <c r="C740" s="12" t="s">
        <v>806</v>
      </c>
      <c r="D740" s="13" t="s">
        <v>1858</v>
      </c>
      <c r="E740" s="13" t="s">
        <v>0</v>
      </c>
      <c r="F740" s="13" t="s">
        <v>1776</v>
      </c>
      <c r="G740" s="13" t="s">
        <v>1777</v>
      </c>
      <c r="H740" s="13"/>
      <c r="I740" s="14"/>
      <c r="J740" s="15"/>
      <c r="K740" s="15">
        <v>1</v>
      </c>
      <c r="L740" s="15"/>
      <c r="M740" s="16">
        <f t="shared" si="53"/>
        <v>1</v>
      </c>
      <c r="N740" s="61"/>
      <c r="O740" s="59"/>
      <c r="R740" s="55"/>
      <c r="S740" s="55"/>
      <c r="T740" s="17"/>
      <c r="U740"/>
      <c r="Y740" s="14"/>
      <c r="Z740" s="15"/>
      <c r="AA740" s="15"/>
      <c r="AB740" s="15"/>
      <c r="AC740" s="125"/>
      <c r="AD740" s="126"/>
    </row>
    <row r="741" spans="1:30" s="37" customFormat="1" ht="14.4" x14ac:dyDescent="0.3">
      <c r="A741" s="10">
        <v>6340</v>
      </c>
      <c r="B741" s="11" t="s">
        <v>1881</v>
      </c>
      <c r="C741" s="12" t="s">
        <v>806</v>
      </c>
      <c r="D741" s="13" t="s">
        <v>1885</v>
      </c>
      <c r="E741" s="13" t="s">
        <v>0</v>
      </c>
      <c r="F741" s="13" t="s">
        <v>1781</v>
      </c>
      <c r="G741" s="13" t="s">
        <v>1782</v>
      </c>
      <c r="H741" s="13"/>
      <c r="I741" s="14"/>
      <c r="J741" s="15"/>
      <c r="K741" s="15">
        <v>1</v>
      </c>
      <c r="L741" s="15"/>
      <c r="M741" s="16">
        <f t="shared" si="53"/>
        <v>1</v>
      </c>
      <c r="N741" s="61"/>
      <c r="O741" s="59"/>
      <c r="R741" s="55"/>
      <c r="S741" s="55"/>
      <c r="T741" s="17"/>
      <c r="U741"/>
      <c r="Y741" s="14"/>
      <c r="Z741" s="15"/>
      <c r="AA741" s="15"/>
      <c r="AB741" s="15"/>
      <c r="AC741" s="125"/>
      <c r="AD741" s="126"/>
    </row>
    <row r="742" spans="1:30" s="37" customFormat="1" ht="14.4" x14ac:dyDescent="0.3">
      <c r="A742" s="10">
        <v>6341</v>
      </c>
      <c r="B742" s="11" t="s">
        <v>1882</v>
      </c>
      <c r="C742" s="12" t="s">
        <v>806</v>
      </c>
      <c r="D742" s="13" t="s">
        <v>1885</v>
      </c>
      <c r="E742" s="13" t="s">
        <v>0</v>
      </c>
      <c r="F742" s="13" t="s">
        <v>1887</v>
      </c>
      <c r="G742" s="13" t="s">
        <v>1888</v>
      </c>
      <c r="H742" s="13"/>
      <c r="I742" s="14"/>
      <c r="J742" s="15"/>
      <c r="K742" s="15">
        <v>1</v>
      </c>
      <c r="L742" s="15"/>
      <c r="M742" s="16">
        <f t="shared" si="53"/>
        <v>1</v>
      </c>
      <c r="N742" s="61"/>
      <c r="O742" s="59"/>
      <c r="R742" s="55"/>
      <c r="S742" s="55"/>
      <c r="T742" s="17"/>
      <c r="U742"/>
      <c r="Y742" s="14"/>
      <c r="Z742" s="15"/>
      <c r="AA742" s="15"/>
      <c r="AB742" s="15"/>
      <c r="AC742" s="125"/>
      <c r="AD742" s="126"/>
    </row>
    <row r="743" spans="1:30" s="37" customFormat="1" ht="14.4" x14ac:dyDescent="0.3">
      <c r="A743" s="10">
        <v>6342</v>
      </c>
      <c r="B743" s="11" t="s">
        <v>1883</v>
      </c>
      <c r="C743" s="12" t="s">
        <v>806</v>
      </c>
      <c r="D743" s="13" t="s">
        <v>1885</v>
      </c>
      <c r="E743" s="13" t="s">
        <v>0</v>
      </c>
      <c r="F743" s="13" t="s">
        <v>1889</v>
      </c>
      <c r="G743" s="13" t="s">
        <v>1890</v>
      </c>
      <c r="H743" s="13"/>
      <c r="I743" s="14"/>
      <c r="J743" s="15"/>
      <c r="K743" s="15">
        <v>1</v>
      </c>
      <c r="L743" s="15"/>
      <c r="M743" s="16">
        <f t="shared" si="53"/>
        <v>1</v>
      </c>
      <c r="N743" s="61"/>
      <c r="O743" s="59"/>
      <c r="R743" s="55"/>
      <c r="S743" s="55"/>
      <c r="T743" s="17"/>
      <c r="U743"/>
      <c r="Y743" s="14"/>
      <c r="Z743" s="15"/>
      <c r="AA743" s="15"/>
      <c r="AB743" s="15"/>
      <c r="AC743" s="125"/>
      <c r="AD743" s="126"/>
    </row>
    <row r="744" spans="1:30" s="37" customFormat="1" ht="14.4" x14ac:dyDescent="0.3">
      <c r="A744" s="10">
        <v>6343</v>
      </c>
      <c r="B744" s="11" t="s">
        <v>1884</v>
      </c>
      <c r="C744" s="12" t="s">
        <v>806</v>
      </c>
      <c r="D744" s="13" t="s">
        <v>1885</v>
      </c>
      <c r="E744" s="13" t="s">
        <v>0</v>
      </c>
      <c r="F744" s="13" t="s">
        <v>1781</v>
      </c>
      <c r="G744" s="13" t="s">
        <v>1782</v>
      </c>
      <c r="H744" s="13"/>
      <c r="I744" s="14"/>
      <c r="J744" s="15"/>
      <c r="K744" s="15">
        <v>1</v>
      </c>
      <c r="L744" s="15"/>
      <c r="M744" s="16">
        <f t="shared" si="53"/>
        <v>1</v>
      </c>
      <c r="N744" s="61"/>
      <c r="O744" s="59"/>
      <c r="R744" s="55"/>
      <c r="S744" s="55"/>
      <c r="T744" s="17"/>
      <c r="U744"/>
      <c r="Y744" s="14"/>
      <c r="Z744" s="15"/>
      <c r="AA744" s="15"/>
      <c r="AB744" s="15"/>
      <c r="AC744" s="125"/>
      <c r="AD744" s="126"/>
    </row>
    <row r="745" spans="1:30" s="37" customFormat="1" ht="14.4" x14ac:dyDescent="0.3">
      <c r="A745" s="10">
        <v>6411</v>
      </c>
      <c r="B745" s="11" t="s">
        <v>1893</v>
      </c>
      <c r="C745" s="12" t="s">
        <v>806</v>
      </c>
      <c r="D745" s="13" t="s">
        <v>1899</v>
      </c>
      <c r="E745" s="13" t="s">
        <v>0</v>
      </c>
      <c r="F745" s="13" t="s">
        <v>1895</v>
      </c>
      <c r="G745" s="13" t="s">
        <v>1896</v>
      </c>
      <c r="H745" s="13"/>
      <c r="I745" s="14"/>
      <c r="J745" s="15"/>
      <c r="K745" s="15">
        <v>1</v>
      </c>
      <c r="L745" s="15"/>
      <c r="M745" s="16">
        <f t="shared" si="53"/>
        <v>1</v>
      </c>
      <c r="N745" s="61"/>
      <c r="O745" s="59"/>
      <c r="R745" s="55"/>
      <c r="S745" s="55"/>
      <c r="T745" s="17"/>
      <c r="U745"/>
      <c r="Y745" s="14"/>
      <c r="Z745" s="15"/>
      <c r="AA745" s="15"/>
      <c r="AB745" s="15"/>
      <c r="AC745" s="125"/>
      <c r="AD745" s="126"/>
    </row>
    <row r="746" spans="1:30" s="37" customFormat="1" ht="14.4" x14ac:dyDescent="0.3">
      <c r="A746" s="19">
        <v>6413</v>
      </c>
      <c r="B746" s="11" t="s">
        <v>1894</v>
      </c>
      <c r="C746" s="12" t="s">
        <v>806</v>
      </c>
      <c r="D746" s="13" t="s">
        <v>1899</v>
      </c>
      <c r="E746" s="13" t="s">
        <v>0</v>
      </c>
      <c r="F746" s="11" t="s">
        <v>1897</v>
      </c>
      <c r="G746" s="11" t="s">
        <v>1898</v>
      </c>
      <c r="H746" s="13"/>
      <c r="I746" s="14"/>
      <c r="J746" s="15"/>
      <c r="K746" s="15">
        <v>1</v>
      </c>
      <c r="L746" s="15"/>
      <c r="M746" s="16">
        <f t="shared" si="53"/>
        <v>1</v>
      </c>
      <c r="N746" s="12"/>
      <c r="O746" s="59"/>
      <c r="R746" s="55"/>
      <c r="S746" s="55"/>
      <c r="T746" s="17"/>
      <c r="U746"/>
      <c r="Y746" s="14"/>
      <c r="Z746" s="15"/>
      <c r="AA746" s="15"/>
      <c r="AB746" s="15"/>
      <c r="AC746" s="125"/>
      <c r="AD746" s="126"/>
    </row>
    <row r="747" spans="1:30" s="37" customFormat="1" ht="14.4" x14ac:dyDescent="0.3">
      <c r="A747" s="10">
        <v>6421</v>
      </c>
      <c r="B747" s="11" t="s">
        <v>1900</v>
      </c>
      <c r="C747" s="12" t="s">
        <v>806</v>
      </c>
      <c r="D747" s="13" t="s">
        <v>1901</v>
      </c>
      <c r="E747" s="13" t="s">
        <v>0</v>
      </c>
      <c r="F747" s="13" t="s">
        <v>1902</v>
      </c>
      <c r="G747" s="13" t="s">
        <v>1903</v>
      </c>
      <c r="H747" s="13"/>
      <c r="I747" s="14"/>
      <c r="J747" s="15"/>
      <c r="K747" s="15">
        <v>1</v>
      </c>
      <c r="L747" s="15"/>
      <c r="M747" s="16">
        <f t="shared" si="53"/>
        <v>1</v>
      </c>
      <c r="N747" s="61"/>
      <c r="O747" s="59"/>
      <c r="R747" s="55"/>
      <c r="S747" s="55"/>
      <c r="T747" s="17"/>
      <c r="U747"/>
      <c r="Y747" s="14"/>
      <c r="Z747" s="15"/>
      <c r="AA747" s="15"/>
      <c r="AB747" s="15"/>
      <c r="AC747" s="125"/>
      <c r="AD747" s="126"/>
    </row>
    <row r="748" spans="1:30" s="37" customFormat="1" ht="14.4" x14ac:dyDescent="0.3">
      <c r="A748" s="10">
        <v>6431</v>
      </c>
      <c r="B748" s="11" t="s">
        <v>1904</v>
      </c>
      <c r="C748" s="12" t="s">
        <v>806</v>
      </c>
      <c r="D748" s="13" t="s">
        <v>1907</v>
      </c>
      <c r="E748" s="13" t="s">
        <v>0</v>
      </c>
      <c r="F748" s="13" t="s">
        <v>1910</v>
      </c>
      <c r="G748" s="13" t="s">
        <v>1911</v>
      </c>
      <c r="H748" s="13"/>
      <c r="I748" s="14"/>
      <c r="J748" s="15"/>
      <c r="K748" s="15">
        <v>1</v>
      </c>
      <c r="L748" s="15"/>
      <c r="M748" s="16">
        <f t="shared" si="53"/>
        <v>1</v>
      </c>
      <c r="N748" s="61"/>
      <c r="O748" s="59"/>
      <c r="R748" s="55"/>
      <c r="S748" s="55"/>
      <c r="T748" s="17"/>
      <c r="U748"/>
      <c r="Y748" s="14"/>
      <c r="Z748" s="15"/>
      <c r="AA748" s="15"/>
      <c r="AB748" s="15"/>
      <c r="AC748" s="125"/>
      <c r="AD748" s="126"/>
    </row>
    <row r="749" spans="1:30" s="37" customFormat="1" ht="14.4" x14ac:dyDescent="0.3">
      <c r="A749" s="10">
        <v>6432</v>
      </c>
      <c r="B749" s="11" t="s">
        <v>1905</v>
      </c>
      <c r="C749" s="12" t="s">
        <v>806</v>
      </c>
      <c r="D749" s="13" t="s">
        <v>1907</v>
      </c>
      <c r="E749" s="13" t="s">
        <v>0</v>
      </c>
      <c r="F749" s="13" t="s">
        <v>1912</v>
      </c>
      <c r="G749" s="13" t="s">
        <v>1913</v>
      </c>
      <c r="H749" s="13"/>
      <c r="I749" s="14"/>
      <c r="J749" s="15"/>
      <c r="K749" s="15">
        <v>1</v>
      </c>
      <c r="L749" s="15"/>
      <c r="M749" s="16">
        <f t="shared" si="53"/>
        <v>1</v>
      </c>
      <c r="N749" s="61"/>
      <c r="O749" s="59"/>
      <c r="R749" s="55"/>
      <c r="S749" s="55"/>
      <c r="T749" s="17"/>
      <c r="U749"/>
      <c r="Y749" s="14"/>
      <c r="Z749" s="15"/>
      <c r="AA749" s="15"/>
      <c r="AB749" s="15"/>
      <c r="AC749" s="125"/>
      <c r="AD749" s="126"/>
    </row>
    <row r="750" spans="1:30" s="37" customFormat="1" ht="14.4" x14ac:dyDescent="0.3">
      <c r="A750" s="10">
        <v>6433</v>
      </c>
      <c r="B750" s="11" t="s">
        <v>1905</v>
      </c>
      <c r="C750" s="12" t="s">
        <v>806</v>
      </c>
      <c r="D750" s="13" t="s">
        <v>1907</v>
      </c>
      <c r="E750" s="13" t="s">
        <v>0</v>
      </c>
      <c r="F750" s="13" t="s">
        <v>1914</v>
      </c>
      <c r="G750" s="13" t="s">
        <v>1915</v>
      </c>
      <c r="H750" s="13"/>
      <c r="I750" s="14"/>
      <c r="J750" s="15"/>
      <c r="K750" s="15">
        <v>1</v>
      </c>
      <c r="L750" s="15"/>
      <c r="M750" s="16">
        <f t="shared" si="53"/>
        <v>1</v>
      </c>
      <c r="N750" s="61"/>
      <c r="O750" s="59"/>
      <c r="R750" s="55"/>
      <c r="S750" s="55"/>
      <c r="T750" s="17"/>
      <c r="U750"/>
      <c r="Y750" s="14"/>
      <c r="Z750" s="15"/>
      <c r="AA750" s="15"/>
      <c r="AB750" s="15"/>
      <c r="AC750" s="125"/>
      <c r="AD750" s="126"/>
    </row>
    <row r="751" spans="1:30" s="37" customFormat="1" ht="14.4" x14ac:dyDescent="0.3">
      <c r="A751" s="10">
        <v>6435</v>
      </c>
      <c r="B751" s="11" t="s">
        <v>1906</v>
      </c>
      <c r="C751" s="12" t="s">
        <v>806</v>
      </c>
      <c r="D751" s="13" t="s">
        <v>1907</v>
      </c>
      <c r="E751" s="13" t="s">
        <v>0</v>
      </c>
      <c r="F751" s="13" t="s">
        <v>1916</v>
      </c>
      <c r="G751" s="13" t="s">
        <v>1917</v>
      </c>
      <c r="H751" s="13"/>
      <c r="I751" s="14"/>
      <c r="J751" s="15"/>
      <c r="K751" s="15">
        <v>1</v>
      </c>
      <c r="L751" s="15"/>
      <c r="M751" s="16">
        <f t="shared" si="53"/>
        <v>1</v>
      </c>
      <c r="N751" s="61"/>
      <c r="O751" s="59"/>
      <c r="R751" s="55"/>
      <c r="S751" s="55"/>
      <c r="T751" s="17"/>
      <c r="U751"/>
      <c r="Y751" s="14"/>
      <c r="Z751" s="15"/>
      <c r="AA751" s="15"/>
      <c r="AB751" s="15"/>
      <c r="AC751" s="125"/>
      <c r="AD751" s="126"/>
    </row>
    <row r="752" spans="1:30" s="37" customFormat="1" ht="14.4" x14ac:dyDescent="0.3">
      <c r="A752" s="10">
        <v>7570</v>
      </c>
      <c r="B752" s="11" t="s">
        <v>1790</v>
      </c>
      <c r="C752" s="12" t="s">
        <v>1795</v>
      </c>
      <c r="D752" s="13" t="s">
        <v>1796</v>
      </c>
      <c r="E752" s="13" t="s">
        <v>0</v>
      </c>
      <c r="F752" s="13" t="s">
        <v>1792</v>
      </c>
      <c r="G752" s="13" t="s">
        <v>1794</v>
      </c>
      <c r="H752" s="13"/>
      <c r="I752" s="14"/>
      <c r="J752" s="15"/>
      <c r="K752" s="15">
        <v>1</v>
      </c>
      <c r="L752" s="15"/>
      <c r="M752" s="16">
        <f t="shared" si="53"/>
        <v>1</v>
      </c>
      <c r="N752" s="61"/>
      <c r="O752" s="59"/>
      <c r="R752" s="55"/>
      <c r="S752" s="55"/>
      <c r="T752" s="17"/>
      <c r="U752"/>
      <c r="Y752" s="14"/>
      <c r="Z752" s="15"/>
      <c r="AA752" s="15"/>
      <c r="AB752" s="15"/>
      <c r="AC752" s="125"/>
      <c r="AD752" s="126"/>
    </row>
    <row r="753" spans="1:30" s="37" customFormat="1" ht="14.4" x14ac:dyDescent="0.3">
      <c r="A753" s="10">
        <v>7580</v>
      </c>
      <c r="B753" s="11" t="s">
        <v>1791</v>
      </c>
      <c r="C753" s="12" t="s">
        <v>1795</v>
      </c>
      <c r="D753" s="13" t="s">
        <v>1796</v>
      </c>
      <c r="E753" s="13" t="s">
        <v>0</v>
      </c>
      <c r="F753" s="13" t="s">
        <v>1793</v>
      </c>
      <c r="G753" s="13"/>
      <c r="H753" s="13"/>
      <c r="I753" s="14"/>
      <c r="J753" s="15"/>
      <c r="K753" s="15">
        <v>1</v>
      </c>
      <c r="L753" s="15"/>
      <c r="M753" s="16">
        <f t="shared" si="53"/>
        <v>1</v>
      </c>
      <c r="N753" s="61"/>
      <c r="O753" s="59"/>
      <c r="R753" s="55"/>
      <c r="S753" s="55"/>
      <c r="T753" s="17"/>
      <c r="U753"/>
      <c r="Y753" s="14"/>
      <c r="Z753" s="15"/>
      <c r="AA753" s="15"/>
      <c r="AB753" s="15"/>
      <c r="AC753" s="125"/>
      <c r="AD753" s="126"/>
    </row>
    <row r="754" spans="1:30" s="37" customFormat="1" ht="14.4" x14ac:dyDescent="0.3">
      <c r="A754" s="10">
        <v>7710</v>
      </c>
      <c r="B754" s="11" t="s">
        <v>1922</v>
      </c>
      <c r="C754" s="12" t="s">
        <v>1993</v>
      </c>
      <c r="D754" s="13" t="s">
        <v>1928</v>
      </c>
      <c r="E754" s="13" t="s">
        <v>0</v>
      </c>
      <c r="F754" s="13" t="s">
        <v>1943</v>
      </c>
      <c r="G754" s="13"/>
      <c r="H754" s="13"/>
      <c r="I754" s="14"/>
      <c r="J754" s="15"/>
      <c r="K754" s="15">
        <v>1</v>
      </c>
      <c r="L754" s="15"/>
      <c r="M754" s="16">
        <f t="shared" si="53"/>
        <v>1</v>
      </c>
      <c r="N754" s="61"/>
      <c r="O754" s="59"/>
      <c r="R754" s="55"/>
      <c r="S754" s="55"/>
      <c r="T754" s="17"/>
      <c r="U754"/>
      <c r="Y754" s="14"/>
      <c r="Z754" s="15"/>
      <c r="AA754" s="15"/>
      <c r="AB754" s="15"/>
      <c r="AC754" s="125"/>
      <c r="AD754" s="126"/>
    </row>
    <row r="755" spans="1:30" s="37" customFormat="1" ht="14.4" x14ac:dyDescent="0.3">
      <c r="A755" s="10">
        <v>7711</v>
      </c>
      <c r="B755" s="11" t="s">
        <v>1921</v>
      </c>
      <c r="C755" s="12" t="s">
        <v>1993</v>
      </c>
      <c r="D755" s="13" t="s">
        <v>1927</v>
      </c>
      <c r="E755" s="13" t="s">
        <v>0</v>
      </c>
      <c r="F755" s="13" t="s">
        <v>1940</v>
      </c>
      <c r="G755" s="13"/>
      <c r="H755" s="13"/>
      <c r="I755" s="14"/>
      <c r="J755" s="15"/>
      <c r="K755" s="15">
        <v>1</v>
      </c>
      <c r="L755" s="15"/>
      <c r="M755" s="16">
        <f t="shared" si="53"/>
        <v>1</v>
      </c>
      <c r="N755" s="61"/>
      <c r="O755" s="59"/>
      <c r="R755" s="55"/>
      <c r="S755" s="55"/>
      <c r="T755" s="17"/>
      <c r="U755"/>
      <c r="Y755" s="14"/>
      <c r="Z755" s="15"/>
      <c r="AA755" s="15"/>
      <c r="AB755" s="15"/>
      <c r="AC755" s="125"/>
      <c r="AD755" s="126"/>
    </row>
    <row r="756" spans="1:30" s="37" customFormat="1" ht="14.4" x14ac:dyDescent="0.3">
      <c r="A756" s="10">
        <v>7712</v>
      </c>
      <c r="B756" s="11" t="s">
        <v>1920</v>
      </c>
      <c r="C756" s="12" t="s">
        <v>1993</v>
      </c>
      <c r="D756" s="13" t="s">
        <v>1926</v>
      </c>
      <c r="E756" s="13" t="s">
        <v>0</v>
      </c>
      <c r="F756" s="13" t="s">
        <v>1942</v>
      </c>
      <c r="G756" s="13"/>
      <c r="H756" s="13"/>
      <c r="I756" s="14"/>
      <c r="J756" s="15"/>
      <c r="K756" s="15">
        <v>1</v>
      </c>
      <c r="L756" s="15"/>
      <c r="M756" s="16">
        <f t="shared" si="53"/>
        <v>1</v>
      </c>
      <c r="N756" s="61"/>
      <c r="O756" s="59"/>
      <c r="R756" s="55"/>
      <c r="S756" s="55"/>
      <c r="T756" s="17"/>
      <c r="U756"/>
      <c r="Y756" s="14"/>
      <c r="Z756" s="15"/>
      <c r="AA756" s="15"/>
      <c r="AB756" s="15"/>
      <c r="AC756" s="125"/>
      <c r="AD756" s="126"/>
    </row>
    <row r="757" spans="1:30" s="37" customFormat="1" ht="14.4" x14ac:dyDescent="0.3">
      <c r="A757" s="10">
        <v>7713</v>
      </c>
      <c r="B757" s="11" t="s">
        <v>1919</v>
      </c>
      <c r="C757" s="12" t="s">
        <v>1993</v>
      </c>
      <c r="D757" s="13" t="s">
        <v>1925</v>
      </c>
      <c r="E757" s="13" t="s">
        <v>0</v>
      </c>
      <c r="F757" s="13" t="s">
        <v>1941</v>
      </c>
      <c r="G757" s="13"/>
      <c r="H757" s="13"/>
      <c r="I757" s="14"/>
      <c r="J757" s="15"/>
      <c r="K757" s="15">
        <v>1</v>
      </c>
      <c r="L757" s="15"/>
      <c r="M757" s="16">
        <f t="shared" si="53"/>
        <v>1</v>
      </c>
      <c r="N757" s="61"/>
      <c r="O757" s="59"/>
      <c r="R757" s="55"/>
      <c r="S757" s="55"/>
      <c r="T757" s="17"/>
      <c r="U757"/>
      <c r="Y757" s="14"/>
      <c r="Z757" s="15"/>
      <c r="AA757" s="15"/>
      <c r="AB757" s="15"/>
      <c r="AC757" s="125"/>
      <c r="AD757" s="126"/>
    </row>
    <row r="758" spans="1:30" s="37" customFormat="1" ht="14.4" x14ac:dyDescent="0.3">
      <c r="A758" s="10">
        <v>7714</v>
      </c>
      <c r="B758" s="11" t="s">
        <v>1853</v>
      </c>
      <c r="C758" s="12" t="s">
        <v>1993</v>
      </c>
      <c r="D758" s="13" t="s">
        <v>1924</v>
      </c>
      <c r="E758" s="13" t="s">
        <v>0</v>
      </c>
      <c r="F758" s="13" t="s">
        <v>1940</v>
      </c>
      <c r="G758" s="13"/>
      <c r="H758" s="13"/>
      <c r="I758" s="14"/>
      <c r="J758" s="15"/>
      <c r="K758" s="15">
        <v>1</v>
      </c>
      <c r="L758" s="15"/>
      <c r="M758" s="16">
        <f t="shared" si="53"/>
        <v>1</v>
      </c>
      <c r="N758" s="61"/>
      <c r="O758" s="59"/>
      <c r="R758" s="55"/>
      <c r="S758" s="55"/>
      <c r="T758" s="17"/>
      <c r="U758"/>
      <c r="Y758" s="14"/>
      <c r="Z758" s="15"/>
      <c r="AA758" s="15"/>
      <c r="AB758" s="15"/>
      <c r="AC758" s="125"/>
      <c r="AD758" s="126"/>
    </row>
    <row r="759" spans="1:30" s="37" customFormat="1" ht="14.4" x14ac:dyDescent="0.3">
      <c r="A759" s="10">
        <v>7715</v>
      </c>
      <c r="B759" s="11" t="s">
        <v>1854</v>
      </c>
      <c r="C759" s="12" t="s">
        <v>1993</v>
      </c>
      <c r="D759" s="13" t="s">
        <v>1923</v>
      </c>
      <c r="E759" s="13" t="s">
        <v>0</v>
      </c>
      <c r="F759" s="13" t="s">
        <v>1939</v>
      </c>
      <c r="G759" s="13"/>
      <c r="H759" s="13"/>
      <c r="I759" s="14"/>
      <c r="J759" s="15"/>
      <c r="K759" s="15">
        <v>1</v>
      </c>
      <c r="L759" s="15"/>
      <c r="M759" s="16">
        <f t="shared" si="53"/>
        <v>1</v>
      </c>
      <c r="N759" s="61"/>
      <c r="O759" s="59"/>
      <c r="R759" s="55"/>
      <c r="S759" s="55"/>
      <c r="T759" s="17"/>
      <c r="U759"/>
      <c r="Y759" s="14"/>
      <c r="Z759" s="15"/>
      <c r="AA759" s="15"/>
      <c r="AB759" s="15"/>
      <c r="AC759" s="125"/>
      <c r="AD759" s="126"/>
    </row>
    <row r="760" spans="1:30" s="37" customFormat="1" ht="14.4" x14ac:dyDescent="0.3">
      <c r="A760" s="10">
        <v>7716</v>
      </c>
      <c r="B760" s="11" t="s">
        <v>1809</v>
      </c>
      <c r="C760" s="12" t="s">
        <v>1993</v>
      </c>
      <c r="D760" s="13" t="s">
        <v>1923</v>
      </c>
      <c r="E760" s="13" t="s">
        <v>0</v>
      </c>
      <c r="F760" s="13" t="s">
        <v>1938</v>
      </c>
      <c r="G760" s="13"/>
      <c r="H760" s="13"/>
      <c r="I760" s="14"/>
      <c r="J760" s="15"/>
      <c r="K760" s="15">
        <v>1</v>
      </c>
      <c r="L760" s="15"/>
      <c r="M760" s="16">
        <f t="shared" si="53"/>
        <v>1</v>
      </c>
      <c r="N760" s="61"/>
      <c r="O760" s="59"/>
      <c r="R760" s="55"/>
      <c r="S760" s="55"/>
      <c r="T760" s="17"/>
      <c r="U760"/>
      <c r="Y760" s="14"/>
      <c r="Z760" s="15"/>
      <c r="AA760" s="15"/>
      <c r="AB760" s="15"/>
      <c r="AC760" s="125"/>
      <c r="AD760" s="126"/>
    </row>
    <row r="761" spans="1:30" s="37" customFormat="1" ht="14.4" x14ac:dyDescent="0.3">
      <c r="A761" s="10">
        <v>7717</v>
      </c>
      <c r="B761" s="11" t="s">
        <v>1918</v>
      </c>
      <c r="C761" s="12" t="s">
        <v>1993</v>
      </c>
      <c r="D761" s="13" t="s">
        <v>1929</v>
      </c>
      <c r="E761" s="13" t="s">
        <v>0</v>
      </c>
      <c r="F761" s="13" t="s">
        <v>1909</v>
      </c>
      <c r="G761" s="13"/>
      <c r="H761" s="13"/>
      <c r="I761" s="14"/>
      <c r="J761" s="15"/>
      <c r="K761" s="15">
        <v>1</v>
      </c>
      <c r="L761" s="15"/>
      <c r="M761" s="16">
        <f t="shared" si="53"/>
        <v>1</v>
      </c>
      <c r="N761" s="61"/>
      <c r="O761" s="59"/>
      <c r="R761" s="55"/>
      <c r="S761" s="55"/>
      <c r="T761" s="17"/>
      <c r="U761"/>
      <c r="Y761" s="14"/>
      <c r="Z761" s="15"/>
      <c r="AA761" s="15"/>
      <c r="AB761" s="15"/>
      <c r="AC761" s="125"/>
      <c r="AD761" s="126"/>
    </row>
    <row r="762" spans="1:30" s="37" customFormat="1" ht="14.4" x14ac:dyDescent="0.3">
      <c r="A762" s="10">
        <v>7718</v>
      </c>
      <c r="B762" s="11" t="s">
        <v>1918</v>
      </c>
      <c r="C762" s="12" t="s">
        <v>1993</v>
      </c>
      <c r="D762" s="13" t="s">
        <v>1908</v>
      </c>
      <c r="E762" s="13" t="s">
        <v>0</v>
      </c>
      <c r="F762" s="13" t="s">
        <v>1909</v>
      </c>
      <c r="G762" s="13"/>
      <c r="H762" s="13"/>
      <c r="I762" s="14"/>
      <c r="J762" s="15"/>
      <c r="K762" s="15">
        <v>1</v>
      </c>
      <c r="L762" s="15"/>
      <c r="M762" s="16">
        <f t="shared" si="53"/>
        <v>1</v>
      </c>
      <c r="N762" s="61"/>
      <c r="O762" s="59"/>
      <c r="R762" s="55"/>
      <c r="S762" s="55"/>
      <c r="T762" s="17"/>
      <c r="U762"/>
      <c r="Y762" s="14"/>
      <c r="Z762" s="15"/>
      <c r="AA762" s="15"/>
      <c r="AB762" s="15"/>
      <c r="AC762" s="125"/>
      <c r="AD762" s="126"/>
    </row>
    <row r="763" spans="1:30" s="37" customFormat="1" ht="14.4" x14ac:dyDescent="0.3">
      <c r="A763" s="10">
        <v>7720</v>
      </c>
      <c r="B763" s="11" t="s">
        <v>1933</v>
      </c>
      <c r="C763" s="12" t="s">
        <v>1993</v>
      </c>
      <c r="D763" s="13" t="s">
        <v>1937</v>
      </c>
      <c r="E763" s="13" t="s">
        <v>0</v>
      </c>
      <c r="F763" s="13" t="s">
        <v>1944</v>
      </c>
      <c r="G763" s="13"/>
      <c r="H763" s="13"/>
      <c r="I763" s="14"/>
      <c r="J763" s="15"/>
      <c r="K763" s="15">
        <v>1</v>
      </c>
      <c r="L763" s="15"/>
      <c r="M763" s="16">
        <f t="shared" ref="M763:M770" si="54">SUM(I763:L763)</f>
        <v>1</v>
      </c>
      <c r="N763" s="61"/>
      <c r="O763" s="59"/>
      <c r="R763" s="55"/>
      <c r="S763" s="55"/>
      <c r="T763" s="17"/>
      <c r="U763"/>
      <c r="Y763" s="14"/>
      <c r="Z763" s="15"/>
      <c r="AA763" s="15"/>
      <c r="AB763" s="15"/>
      <c r="AC763" s="125"/>
      <c r="AD763" s="126"/>
    </row>
    <row r="764" spans="1:30" s="37" customFormat="1" ht="14.4" x14ac:dyDescent="0.3">
      <c r="A764" s="10">
        <v>7721</v>
      </c>
      <c r="B764" s="11" t="s">
        <v>1932</v>
      </c>
      <c r="C764" s="12" t="s">
        <v>1993</v>
      </c>
      <c r="D764" s="13" t="s">
        <v>1936</v>
      </c>
      <c r="E764" s="13" t="s">
        <v>0</v>
      </c>
      <c r="F764" s="13" t="s">
        <v>1945</v>
      </c>
      <c r="G764" s="13"/>
      <c r="H764" s="13"/>
      <c r="I764" s="14"/>
      <c r="J764" s="15"/>
      <c r="K764" s="15">
        <v>1</v>
      </c>
      <c r="L764" s="15"/>
      <c r="M764" s="16">
        <f t="shared" si="54"/>
        <v>1</v>
      </c>
      <c r="N764" s="61"/>
      <c r="O764" s="59"/>
      <c r="R764" s="55"/>
      <c r="S764" s="55"/>
      <c r="T764" s="17"/>
      <c r="U764"/>
      <c r="Y764" s="14"/>
      <c r="Z764" s="15"/>
      <c r="AA764" s="15"/>
      <c r="AB764" s="15"/>
      <c r="AC764" s="125"/>
      <c r="AD764" s="126"/>
    </row>
    <row r="765" spans="1:30" s="37" customFormat="1" ht="14.4" x14ac:dyDescent="0.3">
      <c r="A765" s="10">
        <v>7722</v>
      </c>
      <c r="B765" s="11" t="s">
        <v>1931</v>
      </c>
      <c r="C765" s="12" t="s">
        <v>1993</v>
      </c>
      <c r="D765" s="13" t="s">
        <v>1935</v>
      </c>
      <c r="E765" s="13" t="s">
        <v>0</v>
      </c>
      <c r="F765" s="13" t="s">
        <v>1944</v>
      </c>
      <c r="G765" s="13"/>
      <c r="H765" s="13"/>
      <c r="I765" s="14"/>
      <c r="J765" s="15"/>
      <c r="K765" s="15">
        <v>1</v>
      </c>
      <c r="L765" s="15"/>
      <c r="M765" s="16">
        <f t="shared" si="54"/>
        <v>1</v>
      </c>
      <c r="N765" s="61"/>
      <c r="O765" s="59"/>
      <c r="R765" s="55"/>
      <c r="S765" s="55"/>
      <c r="T765" s="17"/>
      <c r="U765"/>
      <c r="Y765" s="14"/>
      <c r="Z765" s="15"/>
      <c r="AA765" s="15"/>
      <c r="AB765" s="15"/>
      <c r="AC765" s="125"/>
      <c r="AD765" s="126"/>
    </row>
    <row r="766" spans="1:30" s="37" customFormat="1" ht="14.4" x14ac:dyDescent="0.3">
      <c r="A766" s="10">
        <v>7723</v>
      </c>
      <c r="B766" s="11" t="s">
        <v>1930</v>
      </c>
      <c r="C766" s="12" t="s">
        <v>1993</v>
      </c>
      <c r="D766" s="13" t="s">
        <v>1934</v>
      </c>
      <c r="E766" s="13" t="s">
        <v>0</v>
      </c>
      <c r="F766" s="13" t="s">
        <v>1944</v>
      </c>
      <c r="G766" s="13"/>
      <c r="H766" s="13"/>
      <c r="I766" s="14"/>
      <c r="J766" s="15"/>
      <c r="K766" s="15">
        <v>1</v>
      </c>
      <c r="L766" s="15"/>
      <c r="M766" s="16">
        <f t="shared" si="54"/>
        <v>1</v>
      </c>
      <c r="N766" s="61"/>
      <c r="O766" s="59"/>
      <c r="R766" s="55"/>
      <c r="S766" s="55"/>
      <c r="T766" s="17"/>
      <c r="U766"/>
      <c r="Y766" s="14"/>
      <c r="Z766" s="15"/>
      <c r="AA766" s="15"/>
      <c r="AB766" s="15"/>
      <c r="AC766" s="125"/>
      <c r="AD766" s="126"/>
    </row>
    <row r="767" spans="1:30" s="37" customFormat="1" ht="14.4" x14ac:dyDescent="0.3">
      <c r="A767" s="10">
        <v>8580</v>
      </c>
      <c r="B767" s="11" t="s">
        <v>296</v>
      </c>
      <c r="C767" s="12" t="s">
        <v>2011</v>
      </c>
      <c r="D767" s="13" t="s">
        <v>2012</v>
      </c>
      <c r="E767" s="13" t="s">
        <v>123</v>
      </c>
      <c r="F767" s="13" t="s">
        <v>1638</v>
      </c>
      <c r="G767" s="13" t="s">
        <v>1639</v>
      </c>
      <c r="H767" s="13"/>
      <c r="I767" s="14">
        <v>1</v>
      </c>
      <c r="J767" s="15">
        <v>0</v>
      </c>
      <c r="K767" s="15">
        <v>0</v>
      </c>
      <c r="L767" s="15">
        <v>0</v>
      </c>
      <c r="M767" s="16">
        <f t="shared" si="54"/>
        <v>1</v>
      </c>
      <c r="N767" s="61" t="s">
        <v>445</v>
      </c>
      <c r="O767" s="59"/>
      <c r="R767" s="55"/>
      <c r="S767" s="55"/>
      <c r="T767" s="17"/>
      <c r="U767"/>
      <c r="Y767" s="14"/>
      <c r="Z767" s="15"/>
      <c r="AA767" s="15"/>
      <c r="AB767" s="15"/>
      <c r="AC767" s="125"/>
      <c r="AD767" s="126"/>
    </row>
    <row r="768" spans="1:30" s="37" customFormat="1" ht="14.4" x14ac:dyDescent="0.3">
      <c r="A768" s="10" t="s">
        <v>544</v>
      </c>
      <c r="B768" s="11" t="s">
        <v>545</v>
      </c>
      <c r="C768" s="12" t="s">
        <v>2007</v>
      </c>
      <c r="D768" s="13"/>
      <c r="E768" s="13" t="s">
        <v>0</v>
      </c>
      <c r="F768" s="13" t="s">
        <v>1605</v>
      </c>
      <c r="G768" s="13" t="s">
        <v>1606</v>
      </c>
      <c r="H768" s="13"/>
      <c r="I768" s="14">
        <v>0</v>
      </c>
      <c r="J768" s="15">
        <v>0</v>
      </c>
      <c r="K768" s="15">
        <v>2</v>
      </c>
      <c r="L768" s="15">
        <v>0</v>
      </c>
      <c r="M768" s="16">
        <f t="shared" si="54"/>
        <v>2</v>
      </c>
      <c r="N768" s="59"/>
      <c r="O768" s="59"/>
      <c r="R768" s="55"/>
      <c r="S768" s="55"/>
      <c r="T768" s="17"/>
      <c r="U768"/>
      <c r="Y768" s="14"/>
      <c r="Z768" s="15"/>
      <c r="AA768" s="15"/>
      <c r="AB768" s="15"/>
      <c r="AC768" s="125"/>
      <c r="AD768" s="126"/>
    </row>
    <row r="769" spans="1:30" s="37" customFormat="1" ht="15" thickBot="1" x14ac:dyDescent="0.35">
      <c r="A769" s="10" t="s">
        <v>298</v>
      </c>
      <c r="B769" s="11" t="s">
        <v>299</v>
      </c>
      <c r="C769" s="12" t="s">
        <v>275</v>
      </c>
      <c r="D769" s="13">
        <v>212</v>
      </c>
      <c r="E769" s="13" t="s">
        <v>123</v>
      </c>
      <c r="F769" s="13" t="s">
        <v>1730</v>
      </c>
      <c r="G769" s="13" t="s">
        <v>1731</v>
      </c>
      <c r="H769" s="13"/>
      <c r="I769" s="14">
        <v>2</v>
      </c>
      <c r="J769" s="15">
        <v>0</v>
      </c>
      <c r="K769" s="15">
        <v>0</v>
      </c>
      <c r="L769" s="15">
        <v>0</v>
      </c>
      <c r="M769" s="16">
        <f t="shared" si="54"/>
        <v>2</v>
      </c>
      <c r="N769" s="61" t="s">
        <v>568</v>
      </c>
      <c r="O769" s="59"/>
      <c r="R769" s="55" t="e">
        <f>VLOOKUP(A689,'[16]Mail Stop Modified'!$A573:$K2325,10,FALSE)</f>
        <v>#N/A</v>
      </c>
      <c r="S769" s="55" t="e">
        <f>VLOOKUP(A689,'[16]Mail Stop Modified'!$A573:$K2325,11,FALSE)</f>
        <v>#N/A</v>
      </c>
      <c r="T769" s="17" t="e">
        <f t="shared" si="51"/>
        <v>#N/A</v>
      </c>
      <c r="U769" t="e">
        <f>IF(S769=#REF!,0,1)</f>
        <v>#N/A</v>
      </c>
      <c r="Y769" s="103">
        <v>1</v>
      </c>
      <c r="Z769" s="104"/>
      <c r="AA769" s="104"/>
      <c r="AB769" s="104"/>
      <c r="AC769" s="105"/>
      <c r="AD769" s="106"/>
    </row>
    <row r="770" spans="1:30" s="26" customFormat="1" ht="15" customHeight="1" thickBot="1" x14ac:dyDescent="0.3">
      <c r="A770" s="148"/>
      <c r="B770" s="49"/>
      <c r="C770" s="43"/>
      <c r="D770" s="44"/>
      <c r="E770" s="39"/>
      <c r="F770" s="39" t="s">
        <v>2009</v>
      </c>
      <c r="G770" s="39"/>
      <c r="H770" s="39"/>
      <c r="I770" s="142" t="e">
        <f>#REF!</f>
        <v>#REF!</v>
      </c>
      <c r="J770" s="143" t="e">
        <f>#REF!</f>
        <v>#REF!</v>
      </c>
      <c r="K770" s="143" t="e">
        <f>#REF!</f>
        <v>#REF!</v>
      </c>
      <c r="L770" s="143" t="e">
        <f>SUMIF(#REF!,"Y",#REF!)</f>
        <v>#REF!</v>
      </c>
      <c r="M770" s="144" t="e">
        <f t="shared" si="54"/>
        <v>#REF!</v>
      </c>
      <c r="N770" s="69"/>
      <c r="O770" s="56"/>
      <c r="X770" s="26" t="s">
        <v>992</v>
      </c>
      <c r="Y770" s="102">
        <f>SUM(Y3:Y769)</f>
        <v>237</v>
      </c>
      <c r="Z770" s="102">
        <f>SUM(Z3:Z769)</f>
        <v>452</v>
      </c>
      <c r="AA770" s="102">
        <f>SUM(AA3:AA769)</f>
        <v>221</v>
      </c>
      <c r="AB770" s="102">
        <f>SUM(AB3:AB769)</f>
        <v>23</v>
      </c>
      <c r="AC770" s="102"/>
      <c r="AD770" s="102">
        <f>SUM(Y770:AB770)</f>
        <v>933</v>
      </c>
    </row>
    <row r="771" spans="1:30" ht="14.4" thickTop="1" x14ac:dyDescent="0.25">
      <c r="A771" s="149"/>
      <c r="C771" s="40"/>
      <c r="D771" s="41"/>
      <c r="I771" s="135" t="e">
        <f>SUM(I3:I770)</f>
        <v>#REF!</v>
      </c>
      <c r="J771" s="135" t="e">
        <f>SUM(J3:J770)</f>
        <v>#REF!</v>
      </c>
      <c r="K771" s="135" t="e">
        <f>SUM(K3:K770)</f>
        <v>#REF!</v>
      </c>
      <c r="L771" s="135" t="e">
        <f>SUM(L3:L770)</f>
        <v>#REF!</v>
      </c>
      <c r="M771" s="135" t="e">
        <f>SUM(M3:M770)</f>
        <v>#REF!</v>
      </c>
      <c r="N771" s="63"/>
    </row>
    <row r="772" spans="1:30" ht="15.75" customHeight="1" x14ac:dyDescent="0.25">
      <c r="A772" s="150"/>
      <c r="B772" s="42"/>
      <c r="E772" s="45"/>
      <c r="F772" s="45"/>
      <c r="G772" s="45"/>
      <c r="H772" s="45"/>
      <c r="I772" s="136"/>
      <c r="J772" s="136"/>
      <c r="K772" s="136"/>
      <c r="L772" s="136"/>
      <c r="M772" s="137"/>
      <c r="R772" s="4">
        <v>233</v>
      </c>
      <c r="Y772" s="112">
        <f>COUNT(Y3:Y769)</f>
        <v>225</v>
      </c>
      <c r="Z772" s="113">
        <f>COUNT(Z3:Z769)</f>
        <v>268</v>
      </c>
      <c r="AA772" s="113">
        <f>COUNT(AA3:AA769)</f>
        <v>114</v>
      </c>
      <c r="AB772" s="113">
        <f>COUNT(AB3:AB769)</f>
        <v>23</v>
      </c>
      <c r="AC772" s="113"/>
      <c r="AD772" s="114">
        <f>SUM(Y772:AB772)</f>
        <v>630</v>
      </c>
    </row>
    <row r="773" spans="1:30" ht="15.75" customHeight="1" x14ac:dyDescent="0.25">
      <c r="A773" s="151"/>
      <c r="B773" s="42"/>
      <c r="I773" s="138"/>
      <c r="J773" s="138"/>
      <c r="K773" s="139"/>
      <c r="L773" s="139"/>
      <c r="M773" s="139"/>
      <c r="R773" s="52">
        <f>L772-R772</f>
        <v>-233</v>
      </c>
      <c r="Y773" s="107">
        <f>Y772/$AD$770</f>
        <v>0.24115755627009647</v>
      </c>
      <c r="Z773" s="108">
        <f>Z772/$AD$770</f>
        <v>0.28724544480171488</v>
      </c>
      <c r="AA773" s="108">
        <f>AA772/$AD$770</f>
        <v>0.12218649517684887</v>
      </c>
      <c r="AB773" s="108">
        <f>AB772/$AD$770</f>
        <v>2.465166130760986E-2</v>
      </c>
      <c r="AC773" s="109"/>
      <c r="AD773" s="110"/>
    </row>
    <row r="774" spans="1:30" ht="13.8" x14ac:dyDescent="0.25">
      <c r="A774" s="148"/>
      <c r="B774" s="47"/>
      <c r="E774" s="48"/>
      <c r="F774" s="48"/>
      <c r="G774" s="48"/>
      <c r="H774" s="48"/>
      <c r="I774" s="140"/>
      <c r="J774" s="140"/>
      <c r="K774" s="140"/>
      <c r="L774" s="140"/>
      <c r="M774" s="141"/>
      <c r="Y774" s="112">
        <f>Y770</f>
        <v>237</v>
      </c>
      <c r="Z774" s="113">
        <f>Z770</f>
        <v>452</v>
      </c>
      <c r="AA774" s="115">
        <f>SUMIF(AC3:AC769,"Y",AA3:AA769)</f>
        <v>137</v>
      </c>
      <c r="AB774" s="115">
        <f>AB770</f>
        <v>23</v>
      </c>
      <c r="AC774" s="113"/>
      <c r="AD774" s="114">
        <f>SUM(Y774:AB774)</f>
        <v>849</v>
      </c>
    </row>
    <row r="775" spans="1:30" ht="13.8" x14ac:dyDescent="0.25">
      <c r="A775" s="148"/>
      <c r="B775" s="42"/>
      <c r="I775" s="140"/>
      <c r="J775" s="140"/>
      <c r="K775" s="140"/>
      <c r="L775" s="140"/>
      <c r="M775" s="141"/>
      <c r="N775" s="70"/>
      <c r="Y775" s="107">
        <f>Y774/$AD$774</f>
        <v>0.27915194346289751</v>
      </c>
      <c r="Z775" s="108">
        <f>Z774/$AD$774</f>
        <v>0.53239104829210837</v>
      </c>
      <c r="AA775" s="108">
        <f>AA774/$AD$774</f>
        <v>0.16136631330977622</v>
      </c>
      <c r="AB775" s="108">
        <f>AB774/$AD$774</f>
        <v>2.7090694935217905E-2</v>
      </c>
      <c r="AC775" s="109"/>
      <c r="AD775" s="111"/>
    </row>
    <row r="776" spans="1:30" ht="13.8" x14ac:dyDescent="0.25">
      <c r="A776" s="148"/>
      <c r="B776" s="50" t="s">
        <v>569</v>
      </c>
    </row>
    <row r="777" spans="1:30" x14ac:dyDescent="0.25">
      <c r="A777" s="152"/>
      <c r="B777" s="50" t="s">
        <v>570</v>
      </c>
    </row>
    <row r="778" spans="1:30" x14ac:dyDescent="0.25">
      <c r="A778" s="153"/>
      <c r="B778" s="50" t="s">
        <v>571</v>
      </c>
    </row>
    <row r="779" spans="1:30" x14ac:dyDescent="0.25">
      <c r="B779" s="51" t="s">
        <v>572</v>
      </c>
      <c r="I779" s="52"/>
    </row>
    <row r="780" spans="1:30" x14ac:dyDescent="0.25">
      <c r="B780" s="53" t="s">
        <v>573</v>
      </c>
    </row>
    <row r="781" spans="1:30" ht="13.8" x14ac:dyDescent="0.25">
      <c r="A781" s="148"/>
    </row>
    <row r="782" spans="1:30" ht="13.8" x14ac:dyDescent="0.25">
      <c r="A782" s="148"/>
    </row>
  </sheetData>
  <autoFilter ref="C1:C782"/>
  <sortState ref="A3:O758">
    <sortCondition ref="A1"/>
  </sortState>
  <mergeCells count="2">
    <mergeCell ref="I1:M1"/>
    <mergeCell ref="Y1:AD1"/>
  </mergeCells>
  <hyperlinks>
    <hyperlink ref="H23" r:id="rId1"/>
    <hyperlink ref="H426" r:id="rId2" display="mailto:somartinez@stanfordhealthcare.org"/>
    <hyperlink ref="H99" r:id="rId3"/>
    <hyperlink ref="H94" r:id="rId4"/>
    <hyperlink ref="H142" r:id="rId5"/>
    <hyperlink ref="H185" r:id="rId6"/>
    <hyperlink ref="H419" r:id="rId7"/>
    <hyperlink ref="H418" r:id="rId8"/>
    <hyperlink ref="H393" r:id="rId9"/>
    <hyperlink ref="H398" r:id="rId10"/>
    <hyperlink ref="H415" r:id="rId11"/>
    <hyperlink ref="H429" r:id="rId12"/>
    <hyperlink ref="H103" r:id="rId13"/>
    <hyperlink ref="H212" r:id="rId14"/>
    <hyperlink ref="H213" r:id="rId15"/>
    <hyperlink ref="H240" r:id="rId16"/>
    <hyperlink ref="H227" r:id="rId17"/>
    <hyperlink ref="H600" r:id="rId18"/>
    <hyperlink ref="H497" r:id="rId19"/>
    <hyperlink ref="H105" r:id="rId20"/>
    <hyperlink ref="H21" r:id="rId21"/>
    <hyperlink ref="H22" r:id="rId22"/>
    <hyperlink ref="H385" r:id="rId23"/>
    <hyperlink ref="H141" r:id="rId24"/>
    <hyperlink ref="H309" r:id="rId25"/>
    <hyperlink ref="H571" r:id="rId26"/>
  </hyperlinks>
  <pageMargins left="0.25" right="0.25" top="0.75" bottom="0.75" header="0.3" footer="0.3"/>
  <pageSetup scale="52" fitToHeight="0" orientation="landscape" r:id="rId27"/>
  <headerFooter alignWithMargins="0"/>
  <legacy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F15" sqref="F15"/>
    </sheetView>
  </sheetViews>
  <sheetFormatPr defaultRowHeight="14.4" x14ac:dyDescent="0.3"/>
  <cols>
    <col min="2" max="2" width="30.77734375" style="157" customWidth="1"/>
    <col min="3" max="3" width="30.77734375" customWidth="1"/>
    <col min="4" max="4" width="15.77734375" customWidth="1"/>
  </cols>
  <sheetData>
    <row r="1" spans="1:5" x14ac:dyDescent="0.3">
      <c r="A1">
        <v>5938</v>
      </c>
      <c r="B1" s="158" t="s">
        <v>1597</v>
      </c>
      <c r="C1" t="s">
        <v>1136</v>
      </c>
      <c r="D1" t="s">
        <v>1598</v>
      </c>
      <c r="E1" t="s">
        <v>0</v>
      </c>
    </row>
    <row r="2" spans="1:5" x14ac:dyDescent="0.3">
      <c r="A2">
        <v>5940</v>
      </c>
      <c r="B2" s="158" t="s">
        <v>1089</v>
      </c>
      <c r="C2" t="s">
        <v>1136</v>
      </c>
      <c r="D2" t="s">
        <v>2012</v>
      </c>
      <c r="E2" t="s">
        <v>0</v>
      </c>
    </row>
    <row r="3" spans="1:5" ht="43.2" x14ac:dyDescent="0.3">
      <c r="A3">
        <v>5502</v>
      </c>
      <c r="B3" s="158" t="s">
        <v>1032</v>
      </c>
      <c r="C3" t="s">
        <v>1136</v>
      </c>
      <c r="D3" t="s">
        <v>1598</v>
      </c>
      <c r="E3" t="s">
        <v>0</v>
      </c>
    </row>
    <row r="4" spans="1:5" x14ac:dyDescent="0.3">
      <c r="A4">
        <v>5526</v>
      </c>
      <c r="B4" s="158" t="s">
        <v>430</v>
      </c>
      <c r="C4" t="s">
        <v>1136</v>
      </c>
      <c r="D4" t="s">
        <v>1598</v>
      </c>
      <c r="E4" t="s">
        <v>0</v>
      </c>
    </row>
    <row r="5" spans="1:5" x14ac:dyDescent="0.3">
      <c r="A5">
        <v>5574</v>
      </c>
      <c r="B5" s="159" t="s">
        <v>444</v>
      </c>
      <c r="C5" t="s">
        <v>1136</v>
      </c>
      <c r="D5" t="s">
        <v>1598</v>
      </c>
      <c r="E5" t="s">
        <v>0</v>
      </c>
    </row>
    <row r="6" spans="1:5" x14ac:dyDescent="0.3">
      <c r="A6">
        <v>5941</v>
      </c>
      <c r="B6" s="158" t="s">
        <v>1543</v>
      </c>
      <c r="C6" t="s">
        <v>2079</v>
      </c>
      <c r="D6" t="s">
        <v>1538</v>
      </c>
      <c r="E6" t="s">
        <v>0</v>
      </c>
    </row>
    <row r="7" spans="1:5" x14ac:dyDescent="0.3">
      <c r="A7">
        <v>5943</v>
      </c>
      <c r="B7" s="158" t="s">
        <v>1539</v>
      </c>
      <c r="C7" t="s">
        <v>1136</v>
      </c>
      <c r="D7" t="s">
        <v>1538</v>
      </c>
      <c r="E7" t="s">
        <v>0</v>
      </c>
    </row>
    <row r="8" spans="1:5" x14ac:dyDescent="0.3">
      <c r="A8">
        <v>5945</v>
      </c>
      <c r="B8" s="158" t="s">
        <v>2027</v>
      </c>
      <c r="C8" t="s">
        <v>1136</v>
      </c>
      <c r="D8" t="s">
        <v>1090</v>
      </c>
      <c r="E8" t="s">
        <v>0</v>
      </c>
    </row>
    <row r="9" spans="1:5" x14ac:dyDescent="0.3">
      <c r="A9">
        <v>6411</v>
      </c>
      <c r="B9" s="158" t="s">
        <v>1893</v>
      </c>
      <c r="C9" t="s">
        <v>1136</v>
      </c>
      <c r="D9" t="s">
        <v>1598</v>
      </c>
      <c r="E9" t="s">
        <v>0</v>
      </c>
    </row>
    <row r="10" spans="1:5" x14ac:dyDescent="0.3">
      <c r="A10">
        <v>6413</v>
      </c>
      <c r="B10" s="158" t="s">
        <v>2080</v>
      </c>
      <c r="C10" t="s">
        <v>1136</v>
      </c>
      <c r="D10" t="s">
        <v>1598</v>
      </c>
      <c r="E10" t="s">
        <v>0</v>
      </c>
    </row>
    <row r="11" spans="1:5" x14ac:dyDescent="0.3">
      <c r="A11">
        <v>6435</v>
      </c>
      <c r="B11" s="158" t="s">
        <v>2081</v>
      </c>
      <c r="C11" t="s">
        <v>1136</v>
      </c>
      <c r="D11" t="s">
        <v>1598</v>
      </c>
      <c r="E11" t="s">
        <v>0</v>
      </c>
    </row>
  </sheetData>
  <sortState ref="A3:E12">
    <sortCondition ref="A1"/>
  </sortState>
  <pageMargins left="0.7" right="0.7" top="0.75" bottom="0.7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Mail Stop </vt:lpstr>
      <vt:lpstr>Sheet1</vt:lpstr>
    </vt:vector>
  </TitlesOfParts>
  <Company>Stanford Hospital and Clinics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Battaglia, Gary</dc:creator>
  <cp:lastModifiedBy>Nunes, Tiffany</cp:lastModifiedBy>
  <cp:lastPrinted>2016-04-06T13:50:19Z</cp:lastPrinted>
  <dcterms:created xsi:type="dcterms:W3CDTF">2012-05-10T22:49:44Z</dcterms:created>
  <dcterms:modified xsi:type="dcterms:W3CDTF">2016-06-16T14:03:26Z</dcterms:modified>
</cp:coreProperties>
</file>