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780" windowHeight="1980" activeTab="0"/>
  </bookViews>
  <sheets>
    <sheet name="Pilot Grants Budget Form" sheetId="1" r:id="rId1"/>
  </sheets>
  <definedNames>
    <definedName name="_xlnm.Print_Area" localSheetId="0">'Pilot Grants Budget Form'!$A$1:$H$83</definedName>
  </definedNames>
  <calcPr fullCalcOnLoad="1"/>
</workbook>
</file>

<file path=xl/sharedStrings.xml><?xml version="1.0" encoding="utf-8"?>
<sst xmlns="http://schemas.openxmlformats.org/spreadsheetml/2006/main" count="66" uniqueCount="65">
  <si>
    <t># Visits</t>
  </si>
  <si>
    <t># Pts</t>
  </si>
  <si>
    <t>Total</t>
  </si>
  <si>
    <t>PERSONNEL (if applicable)</t>
  </si>
  <si>
    <t>NON-PERSONNEL</t>
  </si>
  <si>
    <t>Name</t>
  </si>
  <si>
    <t>Role on Project</t>
  </si>
  <si>
    <t>Percent FTE</t>
  </si>
  <si>
    <t>Principal Investigator</t>
  </si>
  <si>
    <t>EQUIPMENT</t>
  </si>
  <si>
    <t>SUPPLIES</t>
  </si>
  <si>
    <t>Microarrays</t>
  </si>
  <si>
    <t>Item/Service</t>
  </si>
  <si>
    <t>Cost Per Item</t>
  </si>
  <si>
    <t>Number of Items</t>
  </si>
  <si>
    <t>ABC BioSupply</t>
  </si>
  <si>
    <t>XYZ Microarray</t>
  </si>
  <si>
    <t>New England BioLabs</t>
  </si>
  <si>
    <t>Reagent (100μL)</t>
  </si>
  <si>
    <t>Glassware - petri dishes (pack of 500)</t>
  </si>
  <si>
    <t>Supplier</t>
  </si>
  <si>
    <t>Pharmacy Set-up/Storage</t>
  </si>
  <si>
    <t>Specimen Shipping (1X/month for 6 mos)</t>
  </si>
  <si>
    <t>Patent incentive ($20 Target gift cards)</t>
  </si>
  <si>
    <t>Subtotal Non-personnel Costs</t>
  </si>
  <si>
    <t>John R.C. Jones</t>
  </si>
  <si>
    <t>Estimated Hrs per visit</t>
  </si>
  <si>
    <t>None</t>
  </si>
  <si>
    <t xml:space="preserve">OTHER EXPENSES </t>
  </si>
  <si>
    <t>TOTAL STUDY BUDGET (Not to Exceed $35,000)</t>
  </si>
  <si>
    <r>
      <rPr>
        <b/>
        <i/>
        <sz val="10"/>
        <rFont val="Arial"/>
        <family val="2"/>
      </rPr>
      <t>PATIENT CARE COSTS</t>
    </r>
  </si>
  <si>
    <t>Subtotal Personnel Costs</t>
  </si>
  <si>
    <t>See Spectrum Budget and Billing Workbook for research prices</t>
  </si>
  <si>
    <t xml:space="preserve">Jane P.I. Smith, M.D. </t>
  </si>
  <si>
    <t>Steven Lee, R.N.</t>
  </si>
  <si>
    <t>CT Chest with Contrast</t>
  </si>
  <si>
    <t>CT Scan of Chest/thorax with contrast - pro fee</t>
  </si>
  <si>
    <t>Subtotal Direct Costs (not to exceed $32,407)</t>
  </si>
  <si>
    <t>Stanford University Infrastructure Charge (ISC) (required) ISC not to exceed $2,593)</t>
  </si>
  <si>
    <t>Other Funding:</t>
  </si>
  <si>
    <t>Funding Agency/Source</t>
  </si>
  <si>
    <t>Total Direct Costs</t>
  </si>
  <si>
    <t xml:space="preserve">List all potential sources of active or pending funding. Active funding is research project awarded and not expired.  Pending funding is research project submitted but not awarded or rejected.   </t>
  </si>
  <si>
    <t>Award Period</t>
  </si>
  <si>
    <t xml:space="preserve">Submission date </t>
  </si>
  <si>
    <t>Funding Status</t>
  </si>
  <si>
    <r>
      <t>Rate (</t>
    </r>
    <r>
      <rPr>
        <b/>
        <i/>
        <sz val="9"/>
        <color indexed="56"/>
        <rFont val="Arial"/>
        <family val="2"/>
      </rPr>
      <t>include fringe benefits</t>
    </r>
    <r>
      <rPr>
        <b/>
        <sz val="9"/>
        <color indexed="56"/>
        <rFont val="Arial"/>
        <family val="2"/>
      </rPr>
      <t>)</t>
    </r>
  </si>
  <si>
    <t xml:space="preserve">Budget Justification: </t>
  </si>
  <si>
    <t>Indicate the funding agency/source, award period (for active awards), submission date (for pending awards), direct cost amount, and funding status (e.g. awarded, pending, planned submission, rejected, etc.).  Only include sources of funding relevant to this project and whether there might be overlap.</t>
  </si>
  <si>
    <t>Maternal Child Health Research Coordinator</t>
  </si>
  <si>
    <t>Maternal Child Health Research Nurse</t>
  </si>
  <si>
    <t>Animal Care  (10 mice cages for 100 days at $1.958/day)</t>
  </si>
  <si>
    <t xml:space="preserve">Include justification for budgeted personnel.  Note if there will be collaborators with only "as needed effort" and/or if your FTE as PI will be higher than what is budgeted.   </t>
  </si>
  <si>
    <t>MCHRI CE Grants Budget Worksheet and Budget Justification  Form</t>
  </si>
  <si>
    <r>
      <t>The following items are</t>
    </r>
    <r>
      <rPr>
        <sz val="9"/>
        <color indexed="60"/>
        <rFont val="Arial"/>
        <family val="2"/>
      </rPr>
      <t xml:space="preserve"> </t>
    </r>
    <r>
      <rPr>
        <b/>
        <u val="single"/>
        <sz val="9"/>
        <color indexed="60"/>
        <rFont val="Arial"/>
        <family val="2"/>
      </rPr>
      <t>not allowable</t>
    </r>
    <r>
      <rPr>
        <sz val="9"/>
        <color indexed="60"/>
        <rFont val="Arial"/>
        <family val="2"/>
      </rPr>
      <t xml:space="preserve">: </t>
    </r>
  </si>
  <si>
    <r>
      <t>-</t>
    </r>
    <r>
      <rPr>
        <sz val="9"/>
        <rFont val="Times New Roman"/>
        <family val="1"/>
      </rPr>
      <t xml:space="preserve">   </t>
    </r>
    <r>
      <rPr>
        <sz val="9"/>
        <rFont val="Arial"/>
        <family val="2"/>
      </rPr>
      <t xml:space="preserve">Travel, conference fees, tuition, classes </t>
    </r>
  </si>
  <si>
    <r>
      <t>-</t>
    </r>
    <r>
      <rPr>
        <sz val="9"/>
        <rFont val="Times New Roman"/>
        <family val="1"/>
      </rPr>
      <t xml:space="preserve">   </t>
    </r>
    <r>
      <rPr>
        <sz val="9"/>
        <rFont val="Arial"/>
        <family val="2"/>
      </rPr>
      <t>Membership dues, journal subscriptions, books</t>
    </r>
  </si>
  <si>
    <r>
      <t>-</t>
    </r>
    <r>
      <rPr>
        <sz val="9"/>
        <rFont val="Times New Roman"/>
        <family val="1"/>
      </rPr>
      <t xml:space="preserve">   </t>
    </r>
    <r>
      <rPr>
        <sz val="9"/>
        <rFont val="Arial"/>
        <family val="2"/>
      </rPr>
      <t>Poster presentations, abstract submissions</t>
    </r>
  </si>
  <si>
    <r>
      <t>-</t>
    </r>
    <r>
      <rPr>
        <sz val="9"/>
        <rFont val="Times New Roman"/>
        <family val="1"/>
      </rPr>
      <t xml:space="preserve">   </t>
    </r>
    <r>
      <rPr>
        <sz val="9"/>
        <rFont val="Arial"/>
        <family val="2"/>
      </rPr>
      <t>Capital equipment</t>
    </r>
  </si>
  <si>
    <r>
      <t>-</t>
    </r>
    <r>
      <rPr>
        <sz val="9"/>
        <rFont val="Times New Roman"/>
        <family val="1"/>
      </rPr>
      <t xml:space="preserve">   </t>
    </r>
    <r>
      <rPr>
        <sz val="9"/>
        <rFont val="Arial"/>
        <family val="2"/>
      </rPr>
      <t>Office supplies, ITCC communications</t>
    </r>
  </si>
  <si>
    <t>M. Brown</t>
  </si>
  <si>
    <t>Biostatistician</t>
  </si>
  <si>
    <r>
      <t>-</t>
    </r>
    <r>
      <rPr>
        <sz val="9"/>
        <rFont val="Times New Roman"/>
        <family val="1"/>
      </rPr>
      <t xml:space="preserve">   </t>
    </r>
    <r>
      <rPr>
        <sz val="9"/>
        <rFont val="Arial"/>
        <family val="2"/>
      </rPr>
      <t>Any other indirect research costs including sub-recipient Facilities and Administrative (F&amp;A) costs</t>
    </r>
  </si>
  <si>
    <r>
      <t>-</t>
    </r>
    <r>
      <rPr>
        <b/>
        <sz val="9"/>
        <rFont val="Times New Roman"/>
        <family val="1"/>
      </rPr>
      <t xml:space="preserve">   </t>
    </r>
    <r>
      <rPr>
        <b/>
        <sz val="9"/>
        <rFont val="Arial"/>
        <family val="2"/>
      </rPr>
      <t xml:space="preserve">Computer equipment (e.g. iPads, laptops, tablets, smartphones, and other technologies, software, or accessories) </t>
    </r>
  </si>
  <si>
    <t>Subsidies are available for PI-initiated studies that use MCHRI coordinators.  Please contact MCHRI for more information.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</si>
</sst>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_(&quot;$&quot;* #,##0.000_);_(&quot;$&quot;* \(#,##0.000\);_(&quot;$&quot;* &quot;-&quot;??_);_(@_)"/>
    <numFmt numFmtId="167" formatCode="_(&quot;$&quot;* #,##0.0_);_(&quot;$&quot;* \(#,##0.0\);_(&quot;$&quot;* &quot;-&quot;??_);_(@_)"/>
    <numFmt numFmtId="168" formatCode="_(&quot;$&quot;* #,##0_);_(&quot;$&quot;* \(#,##0\);_(&quot;$&quot;* &quot;-&quot;??_);_(@_)"/>
    <numFmt numFmtId="169" formatCode="&quot;$&quot;#,##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h:mm:ss\ AM/PM"/>
  </numFmts>
  <fonts count="82">
    <font>
      <sz val="10"/>
      <name val="Arial"/>
      <family val="0"/>
    </font>
    <font>
      <sz val="11"/>
      <color indexed="8"/>
      <name val="Calibri"/>
      <family val="2"/>
    </font>
    <font>
      <sz val="8"/>
      <name val="Arial"/>
      <family val="2"/>
    </font>
    <font>
      <b/>
      <sz val="10"/>
      <name val="Arial"/>
      <family val="2"/>
    </font>
    <font>
      <b/>
      <sz val="14"/>
      <name val="Times New Roman"/>
      <family val="1"/>
    </font>
    <font>
      <sz val="9"/>
      <name val="Arial"/>
      <family val="2"/>
    </font>
    <font>
      <i/>
      <sz val="10"/>
      <name val="Arial"/>
      <family val="2"/>
    </font>
    <font>
      <b/>
      <i/>
      <sz val="10"/>
      <name val="Arial"/>
      <family val="2"/>
    </font>
    <font>
      <sz val="14"/>
      <name val="Arial"/>
      <family val="2"/>
    </font>
    <font>
      <b/>
      <sz val="14"/>
      <name val="Arial"/>
      <family val="2"/>
    </font>
    <font>
      <sz val="10"/>
      <name val="Courier New"/>
      <family val="3"/>
    </font>
    <font>
      <b/>
      <sz val="9"/>
      <color indexed="56"/>
      <name val="Arial"/>
      <family val="2"/>
    </font>
    <font>
      <b/>
      <i/>
      <sz val="9"/>
      <color indexed="56"/>
      <name val="Arial"/>
      <family val="2"/>
    </font>
    <font>
      <sz val="9"/>
      <color indexed="60"/>
      <name val="Arial"/>
      <family val="2"/>
    </font>
    <font>
      <b/>
      <u val="single"/>
      <sz val="9"/>
      <color indexed="60"/>
      <name val="Arial"/>
      <family val="2"/>
    </font>
    <font>
      <sz val="9"/>
      <name val="Courier New"/>
      <family val="3"/>
    </font>
    <font>
      <sz val="9"/>
      <name val="Times New Roman"/>
      <family val="1"/>
    </font>
    <font>
      <b/>
      <sz val="9"/>
      <name val="Courier New"/>
      <family val="3"/>
    </font>
    <font>
      <b/>
      <sz val="9"/>
      <name val="Times New Roman"/>
      <family val="1"/>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9"/>
      <color indexed="56"/>
      <name val="Arial"/>
      <family val="2"/>
    </font>
    <font>
      <b/>
      <u val="single"/>
      <sz val="10"/>
      <color indexed="47"/>
      <name val="Arial"/>
      <family val="2"/>
    </font>
    <font>
      <b/>
      <sz val="18"/>
      <color indexed="9"/>
      <name val="Arial"/>
      <family val="2"/>
    </font>
    <font>
      <sz val="18"/>
      <color indexed="9"/>
      <name val="Arial"/>
      <family val="2"/>
    </font>
    <font>
      <b/>
      <sz val="14"/>
      <color indexed="9"/>
      <name val="Arial"/>
      <family val="2"/>
    </font>
    <font>
      <sz val="14"/>
      <color indexed="9"/>
      <name val="Arial"/>
      <family val="2"/>
    </font>
    <font>
      <sz val="10"/>
      <color indexed="10"/>
      <name val="Arial"/>
      <family val="2"/>
    </font>
    <font>
      <sz val="10"/>
      <color indexed="60"/>
      <name val="Arial"/>
      <family val="2"/>
    </font>
    <font>
      <sz val="14"/>
      <color indexed="18"/>
      <name val="Arial"/>
      <family val="2"/>
    </font>
    <font>
      <b/>
      <i/>
      <sz val="10"/>
      <color indexed="60"/>
      <name val="Arial"/>
      <family val="2"/>
    </font>
    <font>
      <i/>
      <sz val="8"/>
      <color indexed="10"/>
      <name val="Arial"/>
      <family val="2"/>
    </font>
    <font>
      <b/>
      <u val="single"/>
      <sz val="20"/>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3"/>
      <name val="Arial"/>
      <family val="2"/>
    </font>
    <font>
      <b/>
      <u val="single"/>
      <sz val="9"/>
      <color theme="3"/>
      <name val="Arial"/>
      <family val="2"/>
    </font>
    <font>
      <b/>
      <u val="single"/>
      <sz val="10"/>
      <color theme="9" tint="0.7999799847602844"/>
      <name val="Arial"/>
      <family val="2"/>
    </font>
    <font>
      <b/>
      <sz val="18"/>
      <color theme="0"/>
      <name val="Arial"/>
      <family val="2"/>
    </font>
    <font>
      <sz val="18"/>
      <color theme="0"/>
      <name val="Arial"/>
      <family val="2"/>
    </font>
    <font>
      <b/>
      <sz val="14"/>
      <color theme="0"/>
      <name val="Arial"/>
      <family val="2"/>
    </font>
    <font>
      <sz val="14"/>
      <color theme="0"/>
      <name val="Arial"/>
      <family val="2"/>
    </font>
    <font>
      <sz val="10"/>
      <color rgb="FFFF0000"/>
      <name val="Arial"/>
      <family val="2"/>
    </font>
    <font>
      <sz val="10"/>
      <color rgb="FFC00000"/>
      <name val="Arial"/>
      <family val="2"/>
    </font>
    <font>
      <sz val="14"/>
      <color theme="3" tint="-0.24997000396251678"/>
      <name val="Arial"/>
      <family val="2"/>
    </font>
    <font>
      <b/>
      <i/>
      <sz val="10"/>
      <color rgb="FFC00000"/>
      <name val="Arial"/>
      <family val="2"/>
    </font>
    <font>
      <i/>
      <sz val="8"/>
      <color rgb="FFFF0000"/>
      <name val="Arial"/>
      <family val="2"/>
    </font>
    <font>
      <b/>
      <u val="single"/>
      <sz val="20"/>
      <color theme="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86">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Alignment="1">
      <alignment/>
    </xf>
    <xf numFmtId="0" fontId="0" fillId="0" borderId="0" xfId="0" applyFont="1" applyFill="1" applyBorder="1" applyAlignment="1">
      <alignment/>
    </xf>
    <xf numFmtId="0" fontId="4" fillId="0" borderId="0" xfId="0" applyFont="1" applyAlignment="1">
      <alignment horizontal="center"/>
    </xf>
    <xf numFmtId="0" fontId="0" fillId="0" borderId="0" xfId="0" applyFont="1" applyBorder="1" applyAlignment="1">
      <alignment horizontal="left" wrapText="1"/>
    </xf>
    <xf numFmtId="0" fontId="0" fillId="0" borderId="0" xfId="0" applyFont="1" applyBorder="1" applyAlignment="1">
      <alignment horizontal="left"/>
    </xf>
    <xf numFmtId="0" fontId="5" fillId="0" borderId="0" xfId="0" applyFont="1" applyBorder="1" applyAlignment="1">
      <alignment/>
    </xf>
    <xf numFmtId="0" fontId="3" fillId="0" borderId="0" xfId="0" applyFont="1" applyFill="1" applyAlignment="1">
      <alignment/>
    </xf>
    <xf numFmtId="0" fontId="69" fillId="7" borderId="0" xfId="0" applyFont="1" applyFill="1" applyBorder="1" applyAlignment="1">
      <alignment wrapText="1"/>
    </xf>
    <xf numFmtId="0" fontId="69" fillId="7" borderId="0" xfId="0" applyFont="1" applyFill="1" applyBorder="1" applyAlignment="1">
      <alignment horizontal="right" wrapText="1"/>
    </xf>
    <xf numFmtId="0" fontId="69" fillId="7" borderId="0" xfId="0" applyFont="1" applyFill="1" applyBorder="1" applyAlignment="1">
      <alignment horizontal="left" wrapText="1"/>
    </xf>
    <xf numFmtId="0" fontId="69" fillId="7" borderId="0" xfId="0" applyFont="1" applyFill="1" applyBorder="1" applyAlignment="1">
      <alignment horizontal="center" wrapText="1"/>
    </xf>
    <xf numFmtId="0" fontId="7" fillId="0" borderId="0" xfId="0" applyFont="1" applyBorder="1" applyAlignment="1">
      <alignment/>
    </xf>
    <xf numFmtId="0" fontId="3" fillId="0" borderId="0" xfId="0" applyFont="1" applyBorder="1" applyAlignment="1">
      <alignment/>
    </xf>
    <xf numFmtId="164" fontId="0" fillId="0" borderId="0" xfId="0" applyNumberFormat="1" applyFont="1" applyBorder="1" applyAlignment="1">
      <alignment/>
    </xf>
    <xf numFmtId="0" fontId="70" fillId="0" borderId="0" xfId="0" applyFont="1" applyFill="1" applyBorder="1" applyAlignment="1">
      <alignment wrapText="1"/>
    </xf>
    <xf numFmtId="0" fontId="70" fillId="0" borderId="0" xfId="0" applyFont="1" applyFill="1" applyBorder="1" applyAlignment="1">
      <alignment horizontal="right" wrapText="1"/>
    </xf>
    <xf numFmtId="0" fontId="70" fillId="0" borderId="0" xfId="0" applyFont="1" applyFill="1" applyBorder="1" applyAlignment="1">
      <alignment horizontal="left" wrapText="1"/>
    </xf>
    <xf numFmtId="0" fontId="69" fillId="0" borderId="0" xfId="0" applyFont="1" applyFill="1" applyBorder="1" applyAlignment="1">
      <alignment wrapText="1"/>
    </xf>
    <xf numFmtId="0" fontId="70" fillId="0" borderId="0" xfId="0" applyFont="1" applyFill="1" applyBorder="1" applyAlignment="1">
      <alignment horizontal="center" wrapText="1"/>
    </xf>
    <xf numFmtId="0" fontId="6" fillId="0" borderId="0" xfId="0" applyFont="1" applyBorder="1" applyAlignment="1">
      <alignment/>
    </xf>
    <xf numFmtId="0" fontId="0" fillId="0" borderId="0" xfId="0" applyFont="1" applyFill="1" applyBorder="1" applyAlignment="1">
      <alignment/>
    </xf>
    <xf numFmtId="0" fontId="71" fillId="7" borderId="0" xfId="0" applyFont="1" applyFill="1" applyBorder="1" applyAlignment="1">
      <alignment/>
    </xf>
    <xf numFmtId="0" fontId="69" fillId="7" borderId="0" xfId="0" applyFont="1" applyFill="1" applyBorder="1" applyAlignment="1">
      <alignment/>
    </xf>
    <xf numFmtId="0" fontId="69" fillId="7" borderId="0" xfId="0" applyFont="1" applyFill="1" applyBorder="1" applyAlignment="1">
      <alignment horizontal="right"/>
    </xf>
    <xf numFmtId="0" fontId="69" fillId="7" borderId="0" xfId="0" applyFont="1" applyFill="1" applyBorder="1" applyAlignment="1">
      <alignment horizontal="center"/>
    </xf>
    <xf numFmtId="9" fontId="0" fillId="0" borderId="0" xfId="0" applyNumberFormat="1" applyFont="1" applyBorder="1" applyAlignment="1">
      <alignment/>
    </xf>
    <xf numFmtId="164" fontId="0" fillId="0" borderId="0" xfId="0" applyNumberFormat="1" applyFont="1" applyBorder="1" applyAlignment="1">
      <alignment/>
    </xf>
    <xf numFmtId="0" fontId="3" fillId="7" borderId="0" xfId="0" applyFont="1" applyFill="1" applyBorder="1" applyAlignment="1">
      <alignment/>
    </xf>
    <xf numFmtId="164" fontId="0" fillId="7" borderId="0" xfId="0" applyNumberFormat="1" applyFont="1" applyFill="1" applyBorder="1" applyAlignment="1">
      <alignment/>
    </xf>
    <xf numFmtId="0" fontId="0" fillId="7" borderId="0" xfId="0" applyFont="1" applyFill="1" applyBorder="1" applyAlignment="1">
      <alignment/>
    </xf>
    <xf numFmtId="164" fontId="3" fillId="7" borderId="0" xfId="0" applyNumberFormat="1" applyFont="1" applyFill="1" applyBorder="1" applyAlignment="1">
      <alignment/>
    </xf>
    <xf numFmtId="164" fontId="3" fillId="33" borderId="0" xfId="0" applyNumberFormat="1" applyFont="1" applyFill="1" applyBorder="1" applyAlignment="1">
      <alignment/>
    </xf>
    <xf numFmtId="9" fontId="0" fillId="7" borderId="0" xfId="0" applyNumberFormat="1" applyFont="1" applyFill="1" applyBorder="1" applyAlignment="1">
      <alignment/>
    </xf>
    <xf numFmtId="164" fontId="0" fillId="0" borderId="0" xfId="0" applyNumberFormat="1" applyFont="1" applyFill="1" applyBorder="1" applyAlignment="1">
      <alignment/>
    </xf>
    <xf numFmtId="0" fontId="72" fillId="34" borderId="0" xfId="0" applyFont="1" applyFill="1" applyBorder="1" applyAlignment="1">
      <alignment horizontal="left"/>
    </xf>
    <xf numFmtId="0" fontId="73" fillId="34" borderId="0" xfId="0" applyFont="1" applyFill="1" applyBorder="1" applyAlignment="1">
      <alignment/>
    </xf>
    <xf numFmtId="0" fontId="0" fillId="0" borderId="0" xfId="0" applyFont="1" applyBorder="1" applyAlignment="1">
      <alignment vertical="center"/>
    </xf>
    <xf numFmtId="0" fontId="0" fillId="0" borderId="0" xfId="0" applyFont="1" applyBorder="1" applyAlignment="1">
      <alignment horizontal="left" indent="1"/>
    </xf>
    <xf numFmtId="164" fontId="0" fillId="0" borderId="0" xfId="44" applyNumberFormat="1" applyFont="1" applyBorder="1" applyAlignment="1">
      <alignment/>
    </xf>
    <xf numFmtId="0" fontId="74" fillId="34" borderId="0" xfId="0" applyFont="1" applyFill="1" applyBorder="1" applyAlignment="1">
      <alignment/>
    </xf>
    <xf numFmtId="0" fontId="75" fillId="34" borderId="0" xfId="0" applyFont="1" applyFill="1" applyBorder="1" applyAlignment="1">
      <alignment/>
    </xf>
    <xf numFmtId="0" fontId="8" fillId="0" borderId="0" xfId="0" applyFont="1" applyFill="1" applyAlignment="1">
      <alignment/>
    </xf>
    <xf numFmtId="0" fontId="9" fillId="0" borderId="0" xfId="0" applyFont="1" applyAlignment="1">
      <alignment/>
    </xf>
    <xf numFmtId="0" fontId="10" fillId="0" borderId="0" xfId="0" applyFont="1" applyAlignment="1">
      <alignment horizontal="left" vertical="center" indent="2"/>
    </xf>
    <xf numFmtId="0" fontId="74" fillId="34" borderId="0" xfId="0" applyFont="1" applyFill="1" applyBorder="1" applyAlignment="1">
      <alignment horizontal="left"/>
    </xf>
    <xf numFmtId="165" fontId="3" fillId="7" borderId="0" xfId="0" applyNumberFormat="1" applyFont="1" applyFill="1" applyBorder="1" applyAlignment="1">
      <alignment/>
    </xf>
    <xf numFmtId="165" fontId="72" fillId="34" borderId="0" xfId="0" applyNumberFormat="1" applyFont="1" applyFill="1" applyBorder="1" applyAlignment="1">
      <alignment horizontal="right"/>
    </xf>
    <xf numFmtId="0" fontId="76" fillId="0" borderId="0" xfId="0" applyFont="1" applyAlignment="1">
      <alignment/>
    </xf>
    <xf numFmtId="0" fontId="77" fillId="0" borderId="0" xfId="0" applyFont="1" applyAlignment="1">
      <alignment/>
    </xf>
    <xf numFmtId="0" fontId="78" fillId="0" borderId="0" xfId="0" applyFont="1" applyFill="1" applyAlignment="1">
      <alignment/>
    </xf>
    <xf numFmtId="0" fontId="69" fillId="0" borderId="0" xfId="0" applyFont="1" applyFill="1" applyAlignment="1">
      <alignment/>
    </xf>
    <xf numFmtId="0" fontId="0" fillId="0" borderId="10" xfId="0" applyFont="1" applyBorder="1" applyAlignment="1">
      <alignment/>
    </xf>
    <xf numFmtId="0" fontId="0" fillId="0" borderId="0" xfId="0" applyFont="1" applyAlignment="1">
      <alignment vertical="center" wrapText="1"/>
    </xf>
    <xf numFmtId="0" fontId="3" fillId="7" borderId="10" xfId="0" applyFont="1" applyFill="1" applyBorder="1" applyAlignment="1">
      <alignment/>
    </xf>
    <xf numFmtId="0" fontId="3" fillId="7" borderId="10" xfId="0" applyFont="1" applyFill="1" applyBorder="1" applyAlignment="1">
      <alignment/>
    </xf>
    <xf numFmtId="0" fontId="79" fillId="0" borderId="0" xfId="0" applyFont="1" applyAlignment="1">
      <alignment horizontal="center"/>
    </xf>
    <xf numFmtId="0" fontId="61" fillId="0" borderId="0" xfId="53" applyBorder="1" applyAlignment="1">
      <alignment/>
    </xf>
    <xf numFmtId="165" fontId="0" fillId="0" borderId="0" xfId="0" applyNumberFormat="1" applyFont="1" applyBorder="1" applyAlignment="1">
      <alignment/>
    </xf>
    <xf numFmtId="0" fontId="5" fillId="0" borderId="0" xfId="0" applyFont="1" applyAlignment="1">
      <alignment vertical="center"/>
    </xf>
    <xf numFmtId="0" fontId="15" fillId="0" borderId="0" xfId="0" applyFont="1" applyAlignment="1">
      <alignment horizontal="left" vertical="center" indent="2"/>
    </xf>
    <xf numFmtId="0" fontId="15" fillId="0" borderId="0" xfId="0" applyFont="1" applyAlignment="1" quotePrefix="1">
      <alignment horizontal="left" vertical="center" indent="2"/>
    </xf>
    <xf numFmtId="0" fontId="17" fillId="0" borderId="0" xfId="0" applyFont="1" applyAlignment="1" quotePrefix="1">
      <alignment horizontal="left" vertical="center" indent="2"/>
    </xf>
    <xf numFmtId="0" fontId="80" fillId="0" borderId="0" xfId="0" applyFont="1" applyAlignment="1" quotePrefix="1">
      <alignment horizontal="left" vertical="center" indent="2"/>
    </xf>
    <xf numFmtId="0" fontId="81" fillId="0" borderId="0" xfId="0" applyFont="1" applyAlignment="1">
      <alignment horizontal="center"/>
    </xf>
    <xf numFmtId="0" fontId="74" fillId="34" borderId="0" xfId="0" applyFont="1" applyFill="1" applyBorder="1" applyAlignment="1">
      <alignment/>
    </xf>
    <xf numFmtId="0" fontId="78" fillId="34" borderId="0" xfId="0" applyFont="1" applyFill="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10" xfId="0" applyFont="1" applyBorder="1" applyAlignment="1">
      <alignment horizontal="center"/>
    </xf>
    <xf numFmtId="0" fontId="0" fillId="0" borderId="13" xfId="0" applyFont="1" applyBorder="1" applyAlignment="1">
      <alignment vertical="top"/>
    </xf>
    <xf numFmtId="0" fontId="0" fillId="0" borderId="15" xfId="0" applyBorder="1" applyAlignment="1">
      <alignment vertical="top"/>
    </xf>
    <xf numFmtId="0" fontId="0" fillId="0" borderId="14" xfId="0" applyBorder="1" applyAlignment="1">
      <alignment vertical="top"/>
    </xf>
    <xf numFmtId="0" fontId="0" fillId="0" borderId="16" xfId="0" applyBorder="1" applyAlignment="1">
      <alignment vertical="top"/>
    </xf>
    <xf numFmtId="0" fontId="0" fillId="0" borderId="0"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0" fillId="0" borderId="19" xfId="0" applyBorder="1" applyAlignment="1">
      <alignment vertical="top"/>
    </xf>
    <xf numFmtId="0" fontId="0" fillId="0" borderId="20" xfId="0" applyBorder="1" applyAlignment="1">
      <alignment vertical="top"/>
    </xf>
    <xf numFmtId="0" fontId="5" fillId="7" borderId="19" xfId="0" applyFont="1" applyFill="1" applyBorder="1" applyAlignment="1">
      <alignment/>
    </xf>
    <xf numFmtId="0" fontId="5" fillId="0" borderId="0" xfId="0" applyFont="1" applyAlignment="1">
      <alignment horizontal="left" vertical="center" wrapText="1"/>
    </xf>
    <xf numFmtId="0" fontId="5" fillId="0" borderId="0" xfId="0" applyFont="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514350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64198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ed.stanford.edu/spectrum/b1_researcher_resources.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67"/>
  <sheetViews>
    <sheetView tabSelected="1" zoomScale="125" zoomScaleNormal="125" workbookViewId="0" topLeftCell="A1">
      <selection activeCell="B17" sqref="B17"/>
    </sheetView>
  </sheetViews>
  <sheetFormatPr defaultColWidth="8.8515625" defaultRowHeight="12.75"/>
  <cols>
    <col min="1" max="1" width="30.28125" style="1" customWidth="1"/>
    <col min="2" max="2" width="19.8515625" style="1" customWidth="1"/>
    <col min="3" max="3" width="9.28125" style="1" customWidth="1"/>
    <col min="4" max="4" width="9.57421875" style="1" customWidth="1"/>
    <col min="5" max="5" width="9.421875" style="1" customWidth="1"/>
    <col min="6" max="6" width="10.140625" style="1" customWidth="1"/>
    <col min="7" max="7" width="10.28125" style="1" customWidth="1"/>
    <col min="8" max="8" width="23.00390625" style="1" customWidth="1"/>
    <col min="9" max="9" width="28.7109375" style="1" bestFit="1" customWidth="1"/>
    <col min="10" max="16384" width="8.8515625" style="1" customWidth="1"/>
  </cols>
  <sheetData>
    <row r="1" spans="1:9" ht="26.25">
      <c r="A1" s="66" t="s">
        <v>53</v>
      </c>
      <c r="B1" s="66"/>
      <c r="C1" s="66"/>
      <c r="D1" s="66"/>
      <c r="E1" s="66"/>
      <c r="F1" s="66"/>
      <c r="G1" s="66"/>
      <c r="H1" s="66"/>
      <c r="I1" s="5"/>
    </row>
    <row r="2" spans="1:8" ht="12.75">
      <c r="A2" s="58"/>
      <c r="B2" s="58"/>
      <c r="C2" s="58"/>
      <c r="D2" s="58"/>
      <c r="E2" s="58"/>
      <c r="F2" s="58"/>
      <c r="G2" s="58"/>
      <c r="H2" s="58"/>
    </row>
    <row r="3" spans="1:10" ht="12.75">
      <c r="A3" s="61" t="s">
        <v>54</v>
      </c>
      <c r="B3" s="8"/>
      <c r="C3" s="8"/>
      <c r="D3" s="8"/>
      <c r="E3" s="2"/>
      <c r="F3" s="2"/>
      <c r="G3" s="39"/>
      <c r="H3" s="2"/>
      <c r="J3" s="46"/>
    </row>
    <row r="4" spans="1:10" ht="12.75">
      <c r="A4" s="62" t="s">
        <v>55</v>
      </c>
      <c r="B4" s="8"/>
      <c r="C4" s="8"/>
      <c r="D4" s="8"/>
      <c r="E4" s="2"/>
      <c r="F4" s="2"/>
      <c r="G4" s="39"/>
      <c r="H4" s="2"/>
      <c r="J4" s="46"/>
    </row>
    <row r="5" spans="1:10" ht="12.75">
      <c r="A5" s="63" t="s">
        <v>56</v>
      </c>
      <c r="B5" s="8"/>
      <c r="C5" s="8"/>
      <c r="D5" s="8"/>
      <c r="E5" s="2"/>
      <c r="F5" s="2"/>
      <c r="G5" s="39"/>
      <c r="H5" s="2"/>
      <c r="J5" s="46"/>
    </row>
    <row r="6" spans="1:10" ht="12.75">
      <c r="A6" s="63" t="s">
        <v>58</v>
      </c>
      <c r="B6" s="8"/>
      <c r="C6" s="8"/>
      <c r="D6" s="8"/>
      <c r="E6" s="2"/>
      <c r="F6" s="2"/>
      <c r="G6" s="39"/>
      <c r="H6" s="2"/>
      <c r="J6" s="46"/>
    </row>
    <row r="7" spans="1:10" ht="12.75">
      <c r="A7" s="63" t="s">
        <v>59</v>
      </c>
      <c r="B7" s="8"/>
      <c r="C7" s="8"/>
      <c r="D7" s="8"/>
      <c r="E7" s="2"/>
      <c r="F7" s="2"/>
      <c r="G7" s="39"/>
      <c r="H7" s="2"/>
      <c r="J7" s="46"/>
    </row>
    <row r="8" spans="1:10" ht="12.75">
      <c r="A8" s="63" t="s">
        <v>57</v>
      </c>
      <c r="B8" s="8"/>
      <c r="C8" s="8"/>
      <c r="D8" s="8"/>
      <c r="E8" s="2"/>
      <c r="F8" s="2"/>
      <c r="G8" s="39"/>
      <c r="H8" s="2"/>
      <c r="J8" s="46"/>
    </row>
    <row r="9" spans="1:10" ht="12.75">
      <c r="A9" s="64" t="s">
        <v>63</v>
      </c>
      <c r="B9" s="8"/>
      <c r="C9" s="8"/>
      <c r="D9" s="8"/>
      <c r="E9" s="2"/>
      <c r="F9" s="2"/>
      <c r="G9" s="39"/>
      <c r="H9" s="2"/>
      <c r="J9" s="46"/>
    </row>
    <row r="10" spans="1:10" ht="12.75">
      <c r="A10" s="63" t="s">
        <v>62</v>
      </c>
      <c r="B10" s="8"/>
      <c r="C10" s="8"/>
      <c r="D10" s="8"/>
      <c r="E10" s="2"/>
      <c r="F10" s="2"/>
      <c r="G10" s="39"/>
      <c r="H10" s="2"/>
      <c r="J10" s="46"/>
    </row>
    <row r="11" spans="1:10" ht="12.75">
      <c r="A11" s="65" t="s">
        <v>64</v>
      </c>
      <c r="B11" s="8"/>
      <c r="C11" s="8"/>
      <c r="D11" s="8"/>
      <c r="E11" s="2"/>
      <c r="F11" s="2"/>
      <c r="G11" s="39"/>
      <c r="H11" s="2"/>
      <c r="J11" s="46"/>
    </row>
    <row r="12" spans="1:8" ht="12">
      <c r="A12" s="40"/>
      <c r="B12" s="40"/>
      <c r="C12" s="40"/>
      <c r="D12" s="2"/>
      <c r="E12" s="2"/>
      <c r="F12" s="2"/>
      <c r="G12" s="2"/>
      <c r="H12" s="2"/>
    </row>
    <row r="13" spans="1:9" s="44" customFormat="1" ht="18">
      <c r="A13" s="42" t="s">
        <v>3</v>
      </c>
      <c r="B13" s="42"/>
      <c r="C13" s="67"/>
      <c r="D13" s="67"/>
      <c r="E13" s="67"/>
      <c r="F13" s="67"/>
      <c r="G13" s="67"/>
      <c r="H13" s="67"/>
      <c r="I13" s="52"/>
    </row>
    <row r="14" spans="1:8" s="53" customFormat="1" ht="45.75">
      <c r="A14" s="25" t="s">
        <v>5</v>
      </c>
      <c r="B14" s="25" t="s">
        <v>6</v>
      </c>
      <c r="C14" s="11" t="s">
        <v>7</v>
      </c>
      <c r="D14" s="11" t="s">
        <v>46</v>
      </c>
      <c r="E14" s="11" t="s">
        <v>26</v>
      </c>
      <c r="F14" s="26" t="s">
        <v>0</v>
      </c>
      <c r="G14" s="26" t="s">
        <v>1</v>
      </c>
      <c r="H14" s="27" t="s">
        <v>2</v>
      </c>
    </row>
    <row r="15" spans="1:9" ht="16.5" customHeight="1">
      <c r="A15" s="2" t="s">
        <v>33</v>
      </c>
      <c r="B15" s="7" t="s">
        <v>8</v>
      </c>
      <c r="C15" s="28">
        <v>0.01</v>
      </c>
      <c r="D15" s="29">
        <v>80000</v>
      </c>
      <c r="E15" s="29"/>
      <c r="F15" s="29"/>
      <c r="G15" s="29"/>
      <c r="H15" s="29">
        <f>C15*D15</f>
        <v>800</v>
      </c>
      <c r="I15" s="53"/>
    </row>
    <row r="16" spans="1:9" ht="31.5" customHeight="1">
      <c r="A16" s="2" t="s">
        <v>25</v>
      </c>
      <c r="B16" s="6" t="s">
        <v>49</v>
      </c>
      <c r="C16" s="2"/>
      <c r="D16" s="16">
        <f>39.35*(1.306+0.0185)</f>
        <v>52.119075</v>
      </c>
      <c r="E16" s="2">
        <v>3</v>
      </c>
      <c r="F16" s="2">
        <v>5</v>
      </c>
      <c r="G16" s="2">
        <v>5</v>
      </c>
      <c r="H16" s="60">
        <f>D16*E16*F16*G16</f>
        <v>3908.930625</v>
      </c>
      <c r="I16" s="53"/>
    </row>
    <row r="17" spans="1:9" ht="24.75">
      <c r="A17" s="2" t="s">
        <v>34</v>
      </c>
      <c r="B17" s="6" t="s">
        <v>50</v>
      </c>
      <c r="C17" s="2"/>
      <c r="D17" s="16">
        <f>67.21*(1.306+0.0185)</f>
        <v>89.019645</v>
      </c>
      <c r="E17" s="2">
        <v>3</v>
      </c>
      <c r="F17" s="2">
        <v>5</v>
      </c>
      <c r="G17" s="23">
        <v>5</v>
      </c>
      <c r="H17" s="60">
        <f>D17*E17*F17*G17</f>
        <v>6676.4733750000005</v>
      </c>
      <c r="I17" s="53"/>
    </row>
    <row r="18" spans="1:9" ht="12">
      <c r="A18" s="23" t="s">
        <v>60</v>
      </c>
      <c r="B18" s="6" t="s">
        <v>61</v>
      </c>
      <c r="C18" s="2"/>
      <c r="D18" s="16">
        <v>100</v>
      </c>
      <c r="E18" s="2">
        <v>5</v>
      </c>
      <c r="F18" s="2"/>
      <c r="G18" s="23"/>
      <c r="H18" s="60">
        <f>D18*E18</f>
        <v>500</v>
      </c>
      <c r="I18" s="53"/>
    </row>
    <row r="19" spans="1:9" ht="12.75">
      <c r="A19" s="30" t="s">
        <v>31</v>
      </c>
      <c r="B19" s="30"/>
      <c r="C19" s="30"/>
      <c r="D19" s="31"/>
      <c r="E19" s="32"/>
      <c r="F19" s="32"/>
      <c r="G19" s="32"/>
      <c r="H19" s="33">
        <f>SUM(H15:H18)</f>
        <v>11885.404</v>
      </c>
      <c r="I19" s="53"/>
    </row>
    <row r="20" spans="1:8" ht="12.75" customHeight="1">
      <c r="A20" s="2"/>
      <c r="B20" s="2"/>
      <c r="C20" s="2"/>
      <c r="D20" s="16"/>
      <c r="E20" s="2"/>
      <c r="F20" s="2"/>
      <c r="G20" s="2"/>
      <c r="H20" s="16"/>
    </row>
    <row r="21" spans="1:8" s="44" customFormat="1" ht="18">
      <c r="A21" s="42" t="s">
        <v>4</v>
      </c>
      <c r="B21" s="43"/>
      <c r="C21" s="68"/>
      <c r="D21" s="68"/>
      <c r="E21" s="68"/>
      <c r="F21" s="47"/>
      <c r="G21" s="47"/>
      <c r="H21" s="47"/>
    </row>
    <row r="22" spans="1:8" s="9" customFormat="1" ht="23.25">
      <c r="A22" s="24"/>
      <c r="B22" s="10" t="s">
        <v>12</v>
      </c>
      <c r="C22" s="11"/>
      <c r="D22" s="12" t="s">
        <v>20</v>
      </c>
      <c r="E22" s="10"/>
      <c r="F22" s="10" t="s">
        <v>14</v>
      </c>
      <c r="G22" s="11" t="s">
        <v>13</v>
      </c>
      <c r="H22" s="13" t="s">
        <v>2</v>
      </c>
    </row>
    <row r="23" spans="1:8" ht="12.75">
      <c r="A23" s="14" t="s">
        <v>9</v>
      </c>
      <c r="B23" s="2"/>
      <c r="C23" s="2"/>
      <c r="D23" s="2"/>
      <c r="E23" s="2"/>
      <c r="F23" s="2"/>
      <c r="G23" s="2"/>
      <c r="H23" s="2"/>
    </row>
    <row r="24" spans="1:8" ht="15.75" customHeight="1">
      <c r="A24" s="14"/>
      <c r="B24" s="2" t="s">
        <v>27</v>
      </c>
      <c r="C24" s="15"/>
      <c r="D24" s="16"/>
      <c r="E24" s="2"/>
      <c r="F24" s="2">
        <v>0</v>
      </c>
      <c r="G24" s="2">
        <v>0</v>
      </c>
      <c r="H24" s="16">
        <f>F24*G24</f>
        <v>0</v>
      </c>
    </row>
    <row r="25" spans="1:8" ht="15.75" customHeight="1">
      <c r="A25" s="14" t="s">
        <v>10</v>
      </c>
      <c r="B25" s="17"/>
      <c r="C25" s="18"/>
      <c r="D25" s="19"/>
      <c r="E25" s="20"/>
      <c r="F25" s="17"/>
      <c r="G25" s="18"/>
      <c r="H25" s="21"/>
    </row>
    <row r="26" spans="1:8" ht="15.75" customHeight="1">
      <c r="A26" s="2"/>
      <c r="B26" s="8" t="s">
        <v>19</v>
      </c>
      <c r="C26" s="2"/>
      <c r="D26" s="8" t="s">
        <v>15</v>
      </c>
      <c r="E26" s="2"/>
      <c r="F26" s="2">
        <v>5</v>
      </c>
      <c r="G26" s="16">
        <v>100</v>
      </c>
      <c r="H26" s="16">
        <f>G26*F26</f>
        <v>500</v>
      </c>
    </row>
    <row r="27" spans="1:8" ht="15.75" customHeight="1">
      <c r="A27" s="2"/>
      <c r="B27" s="8" t="s">
        <v>11</v>
      </c>
      <c r="C27" s="2"/>
      <c r="D27" s="8" t="s">
        <v>16</v>
      </c>
      <c r="E27" s="2"/>
      <c r="F27" s="2">
        <v>4</v>
      </c>
      <c r="G27" s="16">
        <v>1000</v>
      </c>
      <c r="H27" s="16">
        <f>G27*F27</f>
        <v>4000</v>
      </c>
    </row>
    <row r="28" spans="1:8" ht="15.75" customHeight="1">
      <c r="A28" s="8"/>
      <c r="B28" s="8" t="s">
        <v>18</v>
      </c>
      <c r="C28" s="2"/>
      <c r="D28" s="8" t="s">
        <v>17</v>
      </c>
      <c r="E28" s="2"/>
      <c r="F28" s="2">
        <v>1</v>
      </c>
      <c r="G28" s="16">
        <v>500</v>
      </c>
      <c r="H28" s="16">
        <f>G28*F28</f>
        <v>500</v>
      </c>
    </row>
    <row r="29" spans="1:8" ht="15.75" customHeight="1">
      <c r="A29" s="8"/>
      <c r="B29" s="8"/>
      <c r="C29" s="2"/>
      <c r="D29" s="8"/>
      <c r="E29" s="2"/>
      <c r="F29" s="2"/>
      <c r="G29" s="41"/>
      <c r="H29" s="16"/>
    </row>
    <row r="30" spans="1:8" ht="12.75">
      <c r="A30" s="22" t="s">
        <v>30</v>
      </c>
      <c r="B30" s="59" t="s">
        <v>32</v>
      </c>
      <c r="C30" s="15"/>
      <c r="D30" s="16"/>
      <c r="E30" s="2"/>
      <c r="F30" s="2"/>
      <c r="G30" s="16"/>
      <c r="H30" s="16"/>
    </row>
    <row r="31" spans="1:8" ht="15.75" customHeight="1">
      <c r="A31" s="22"/>
      <c r="B31" s="8" t="s">
        <v>35</v>
      </c>
      <c r="C31" s="15"/>
      <c r="D31" s="16"/>
      <c r="E31" s="2"/>
      <c r="F31" s="2">
        <v>5</v>
      </c>
      <c r="G31" s="16">
        <v>974.38</v>
      </c>
      <c r="H31" s="16">
        <f>G31*F31</f>
        <v>4871.9</v>
      </c>
    </row>
    <row r="32" spans="1:8" ht="15.75" customHeight="1">
      <c r="A32" s="22"/>
      <c r="B32" s="8" t="s">
        <v>36</v>
      </c>
      <c r="C32" s="15"/>
      <c r="D32" s="16"/>
      <c r="E32" s="2"/>
      <c r="F32" s="23">
        <v>5</v>
      </c>
      <c r="G32" s="16">
        <v>140</v>
      </c>
      <c r="H32" s="16">
        <f>G32*F32</f>
        <v>700</v>
      </c>
    </row>
    <row r="33" spans="1:13" ht="12">
      <c r="A33" s="2"/>
      <c r="B33" s="8" t="s">
        <v>21</v>
      </c>
      <c r="C33" s="2"/>
      <c r="D33" s="2"/>
      <c r="E33" s="2"/>
      <c r="F33" s="2">
        <v>1</v>
      </c>
      <c r="G33" s="16">
        <v>2000</v>
      </c>
      <c r="H33" s="16">
        <f>G33*F33</f>
        <v>2000</v>
      </c>
      <c r="J33" s="3"/>
      <c r="K33" s="3"/>
      <c r="L33" s="3"/>
      <c r="M33" s="3"/>
    </row>
    <row r="34" spans="1:14" ht="12">
      <c r="A34" s="2"/>
      <c r="B34" s="8" t="s">
        <v>22</v>
      </c>
      <c r="C34" s="2"/>
      <c r="D34" s="2"/>
      <c r="E34" s="2"/>
      <c r="F34" s="2">
        <v>6</v>
      </c>
      <c r="G34" s="16">
        <v>50</v>
      </c>
      <c r="H34" s="16">
        <f>G34*F34</f>
        <v>300</v>
      </c>
      <c r="J34" s="4"/>
      <c r="K34" s="4"/>
      <c r="L34" s="4"/>
      <c r="M34" s="4"/>
      <c r="N34" s="2"/>
    </row>
    <row r="35" spans="1:8" ht="15.75" customHeight="1">
      <c r="A35" s="14" t="s">
        <v>28</v>
      </c>
      <c r="B35" s="8"/>
      <c r="C35" s="15"/>
      <c r="D35" s="16"/>
      <c r="E35" s="2"/>
      <c r="F35" s="2"/>
      <c r="G35" s="16"/>
      <c r="H35" s="16"/>
    </row>
    <row r="36" spans="1:8" ht="15.75" customHeight="1">
      <c r="A36" s="15"/>
      <c r="B36" s="8" t="s">
        <v>51</v>
      </c>
      <c r="C36" s="15"/>
      <c r="D36" s="16"/>
      <c r="E36" s="2"/>
      <c r="F36" s="2">
        <v>10</v>
      </c>
      <c r="G36" s="16">
        <f>1.958*100</f>
        <v>195.79999999999998</v>
      </c>
      <c r="H36" s="16">
        <f>F36*G36</f>
        <v>1957.9999999999998</v>
      </c>
    </row>
    <row r="37" spans="1:13" ht="12.75" customHeight="1">
      <c r="A37" s="2"/>
      <c r="B37" s="8" t="s">
        <v>23</v>
      </c>
      <c r="C37" s="2"/>
      <c r="D37" s="16"/>
      <c r="E37" s="2"/>
      <c r="F37" s="2">
        <v>10</v>
      </c>
      <c r="G37" s="16">
        <v>20</v>
      </c>
      <c r="H37" s="16">
        <f>F37*G37</f>
        <v>200</v>
      </c>
      <c r="J37" s="3"/>
      <c r="K37" s="3"/>
      <c r="L37" s="3"/>
      <c r="M37" s="3"/>
    </row>
    <row r="38" spans="1:13" ht="14.25" customHeight="1">
      <c r="A38" s="2"/>
      <c r="B38" s="2"/>
      <c r="C38" s="2"/>
      <c r="D38" s="16"/>
      <c r="E38" s="2"/>
      <c r="F38" s="2"/>
      <c r="G38" s="2"/>
      <c r="H38" s="16"/>
      <c r="J38" s="3"/>
      <c r="K38" s="3"/>
      <c r="L38" s="3"/>
      <c r="M38" s="3"/>
    </row>
    <row r="39" spans="1:8" ht="12.75">
      <c r="A39" s="30" t="s">
        <v>24</v>
      </c>
      <c r="B39" s="30"/>
      <c r="C39" s="30"/>
      <c r="D39" s="32"/>
      <c r="E39" s="32"/>
      <c r="F39" s="32"/>
      <c r="G39" s="32"/>
      <c r="H39" s="33">
        <f>SUM(H23:H38)</f>
        <v>15029.9</v>
      </c>
    </row>
    <row r="40" spans="1:8" ht="12.75">
      <c r="A40" s="15"/>
      <c r="B40" s="15"/>
      <c r="C40" s="15"/>
      <c r="D40" s="2"/>
      <c r="E40" s="2"/>
      <c r="F40" s="2"/>
      <c r="G40" s="2"/>
      <c r="H40" s="34"/>
    </row>
    <row r="41" spans="1:9" ht="12.75">
      <c r="A41" s="30" t="s">
        <v>37</v>
      </c>
      <c r="B41" s="30"/>
      <c r="C41" s="30"/>
      <c r="D41" s="32"/>
      <c r="E41" s="32"/>
      <c r="F41" s="32"/>
      <c r="G41" s="32"/>
      <c r="H41" s="48">
        <f>H19+H39</f>
        <v>26915.304</v>
      </c>
      <c r="I41" s="51"/>
    </row>
    <row r="42" spans="1:8" ht="12.75">
      <c r="A42" s="15"/>
      <c r="B42" s="15"/>
      <c r="C42" s="15"/>
      <c r="D42" s="2"/>
      <c r="E42" s="2"/>
      <c r="F42" s="2"/>
      <c r="G42" s="2"/>
      <c r="H42" s="34"/>
    </row>
    <row r="43" spans="1:8" ht="12.75">
      <c r="A43" s="30" t="s">
        <v>38</v>
      </c>
      <c r="B43" s="30"/>
      <c r="C43" s="30"/>
      <c r="D43" s="32"/>
      <c r="E43" s="32"/>
      <c r="F43" s="32"/>
      <c r="G43" s="35">
        <v>0.08</v>
      </c>
      <c r="H43" s="48">
        <f>H41*G43</f>
        <v>2153.2243200000003</v>
      </c>
    </row>
    <row r="44" spans="1:8" ht="9.75" customHeight="1">
      <c r="A44" s="15"/>
      <c r="B44" s="15"/>
      <c r="C44" s="15"/>
      <c r="D44" s="2"/>
      <c r="E44" s="2"/>
      <c r="F44" s="2"/>
      <c r="G44" s="2"/>
      <c r="H44" s="36"/>
    </row>
    <row r="45" spans="1:9" ht="22.5">
      <c r="A45" s="37" t="s">
        <v>29</v>
      </c>
      <c r="B45" s="37"/>
      <c r="C45" s="37"/>
      <c r="D45" s="38"/>
      <c r="E45" s="38"/>
      <c r="F45" s="38"/>
      <c r="G45" s="38"/>
      <c r="H45" s="49">
        <f>H41+H43</f>
        <v>29068.52832</v>
      </c>
      <c r="I45" s="50"/>
    </row>
    <row r="47" ht="18">
      <c r="A47" s="45" t="s">
        <v>39</v>
      </c>
    </row>
    <row r="48" spans="1:8" ht="27" customHeight="1">
      <c r="A48" s="84" t="s">
        <v>42</v>
      </c>
      <c r="B48" s="84"/>
      <c r="C48" s="84"/>
      <c r="D48" s="84"/>
      <c r="E48" s="84"/>
      <c r="F48" s="84"/>
      <c r="G48" s="84"/>
      <c r="H48" s="84"/>
    </row>
    <row r="49" spans="1:8" ht="28.5" customHeight="1">
      <c r="A49" s="85" t="s">
        <v>48</v>
      </c>
      <c r="B49" s="85"/>
      <c r="C49" s="85"/>
      <c r="D49" s="85"/>
      <c r="E49" s="85"/>
      <c r="F49" s="85"/>
      <c r="G49" s="85"/>
      <c r="H49" s="85"/>
    </row>
    <row r="50" spans="1:8" ht="6.75" customHeight="1">
      <c r="A50" s="55"/>
      <c r="B50" s="55"/>
      <c r="C50" s="55"/>
      <c r="D50" s="55"/>
      <c r="E50" s="55"/>
      <c r="F50" s="55"/>
      <c r="G50" s="55"/>
      <c r="H50" s="55"/>
    </row>
    <row r="51" spans="1:8" ht="12.75">
      <c r="A51" s="56" t="s">
        <v>40</v>
      </c>
      <c r="B51" s="56" t="s">
        <v>43</v>
      </c>
      <c r="C51" s="56" t="s">
        <v>44</v>
      </c>
      <c r="D51" s="56"/>
      <c r="E51" s="57" t="s">
        <v>41</v>
      </c>
      <c r="F51" s="56"/>
      <c r="G51" s="56" t="s">
        <v>45</v>
      </c>
      <c r="H51" s="56"/>
    </row>
    <row r="52" spans="1:8" ht="38.25" customHeight="1">
      <c r="A52" s="54"/>
      <c r="B52" s="54"/>
      <c r="C52" s="69"/>
      <c r="D52" s="70"/>
      <c r="E52" s="71"/>
      <c r="F52" s="72"/>
      <c r="G52" s="69"/>
      <c r="H52" s="70"/>
    </row>
    <row r="53" spans="1:8" ht="38.25" customHeight="1">
      <c r="A53" s="54"/>
      <c r="B53" s="54"/>
      <c r="C53" s="69"/>
      <c r="D53" s="70"/>
      <c r="E53" s="73"/>
      <c r="F53" s="73"/>
      <c r="G53" s="69"/>
      <c r="H53" s="70"/>
    </row>
    <row r="54" spans="1:8" ht="38.25" customHeight="1">
      <c r="A54" s="54"/>
      <c r="B54" s="54"/>
      <c r="C54" s="69"/>
      <c r="D54" s="70"/>
      <c r="E54" s="71"/>
      <c r="F54" s="72"/>
      <c r="G54" s="69"/>
      <c r="H54" s="70"/>
    </row>
    <row r="55" spans="1:8" ht="38.25" customHeight="1">
      <c r="A55" s="54"/>
      <c r="B55" s="54"/>
      <c r="C55" s="69"/>
      <c r="D55" s="70"/>
      <c r="E55" s="69"/>
      <c r="F55" s="70"/>
      <c r="G55" s="69"/>
      <c r="H55" s="70"/>
    </row>
    <row r="57" ht="18">
      <c r="A57" s="45" t="s">
        <v>47</v>
      </c>
    </row>
    <row r="58" spans="1:8" ht="12">
      <c r="A58" s="83" t="s">
        <v>52</v>
      </c>
      <c r="B58" s="83"/>
      <c r="C58" s="83"/>
      <c r="D58" s="83"/>
      <c r="E58" s="83"/>
      <c r="F58" s="83"/>
      <c r="G58" s="83"/>
      <c r="H58" s="83"/>
    </row>
    <row r="59" spans="1:8" ht="12">
      <c r="A59" s="74"/>
      <c r="B59" s="75"/>
      <c r="C59" s="75"/>
      <c r="D59" s="75"/>
      <c r="E59" s="75"/>
      <c r="F59" s="75"/>
      <c r="G59" s="75"/>
      <c r="H59" s="76"/>
    </row>
    <row r="60" spans="1:8" ht="12">
      <c r="A60" s="77"/>
      <c r="B60" s="78"/>
      <c r="C60" s="78"/>
      <c r="D60" s="78"/>
      <c r="E60" s="78"/>
      <c r="F60" s="78"/>
      <c r="G60" s="78"/>
      <c r="H60" s="79"/>
    </row>
    <row r="61" spans="1:8" ht="12">
      <c r="A61" s="77"/>
      <c r="B61" s="78"/>
      <c r="C61" s="78"/>
      <c r="D61" s="78"/>
      <c r="E61" s="78"/>
      <c r="F61" s="78"/>
      <c r="G61" s="78"/>
      <c r="H61" s="79"/>
    </row>
    <row r="62" spans="1:8" ht="12">
      <c r="A62" s="77"/>
      <c r="B62" s="78"/>
      <c r="C62" s="78"/>
      <c r="D62" s="78"/>
      <c r="E62" s="78"/>
      <c r="F62" s="78"/>
      <c r="G62" s="78"/>
      <c r="H62" s="79"/>
    </row>
    <row r="63" spans="1:8" ht="12">
      <c r="A63" s="77"/>
      <c r="B63" s="78"/>
      <c r="C63" s="78"/>
      <c r="D63" s="78"/>
      <c r="E63" s="78"/>
      <c r="F63" s="78"/>
      <c r="G63" s="78"/>
      <c r="H63" s="79"/>
    </row>
    <row r="64" spans="1:8" ht="12">
      <c r="A64" s="77"/>
      <c r="B64" s="78"/>
      <c r="C64" s="78"/>
      <c r="D64" s="78"/>
      <c r="E64" s="78"/>
      <c r="F64" s="78"/>
      <c r="G64" s="78"/>
      <c r="H64" s="79"/>
    </row>
    <row r="65" spans="1:8" ht="12">
      <c r="A65" s="77"/>
      <c r="B65" s="78"/>
      <c r="C65" s="78"/>
      <c r="D65" s="78"/>
      <c r="E65" s="78"/>
      <c r="F65" s="78"/>
      <c r="G65" s="78"/>
      <c r="H65" s="79"/>
    </row>
    <row r="66" spans="1:8" ht="12">
      <c r="A66" s="77"/>
      <c r="B66" s="78"/>
      <c r="C66" s="78"/>
      <c r="D66" s="78"/>
      <c r="E66" s="78"/>
      <c r="F66" s="78"/>
      <c r="G66" s="78"/>
      <c r="H66" s="79"/>
    </row>
    <row r="67" spans="1:8" ht="12">
      <c r="A67" s="80"/>
      <c r="B67" s="81"/>
      <c r="C67" s="81"/>
      <c r="D67" s="81"/>
      <c r="E67" s="81"/>
      <c r="F67" s="81"/>
      <c r="G67" s="81"/>
      <c r="H67" s="82"/>
    </row>
  </sheetData>
  <sheetProtection/>
  <mergeCells count="19">
    <mergeCell ref="A59:H67"/>
    <mergeCell ref="A58:H58"/>
    <mergeCell ref="A48:H48"/>
    <mergeCell ref="A49:H49"/>
    <mergeCell ref="C55:D55"/>
    <mergeCell ref="E55:F55"/>
    <mergeCell ref="C53:D53"/>
    <mergeCell ref="G55:H55"/>
    <mergeCell ref="E54:F54"/>
    <mergeCell ref="A1:H1"/>
    <mergeCell ref="C13:H13"/>
    <mergeCell ref="C21:E21"/>
    <mergeCell ref="G54:H54"/>
    <mergeCell ref="C52:D52"/>
    <mergeCell ref="G53:H53"/>
    <mergeCell ref="E52:F52"/>
    <mergeCell ref="E53:F53"/>
    <mergeCell ref="C54:D54"/>
    <mergeCell ref="G52:H52"/>
  </mergeCells>
  <conditionalFormatting sqref="H45">
    <cfRule type="cellIs" priority="1" dxfId="0" operator="greaterThan">
      <formula>35000.01</formula>
    </cfRule>
  </conditionalFormatting>
  <conditionalFormatting sqref="H41">
    <cfRule type="cellIs" priority="5" dxfId="0" operator="greaterThan" stopIfTrue="1">
      <formula>32407.01</formula>
    </cfRule>
  </conditionalFormatting>
  <hyperlinks>
    <hyperlink ref="B30" r:id="rId1" display="See Spectrum Budget and Billing Workbook for research prices"/>
  </hyperlinks>
  <printOptions/>
  <pageMargins left="0.75" right="0.5" top="0.75" bottom="0.71" header="0.5" footer="0.5"/>
  <pageSetup fitToHeight="0" fitToWidth="1" horizontalDpi="600" verticalDpi="600" orientation="portrait" scale="7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Gisela</dc:creator>
  <cp:keywords/>
  <dc:description/>
  <cp:lastModifiedBy>Windows User</cp:lastModifiedBy>
  <cp:lastPrinted>2014-01-30T23:31:28Z</cp:lastPrinted>
  <dcterms:created xsi:type="dcterms:W3CDTF">1996-10-14T23:33:28Z</dcterms:created>
  <dcterms:modified xsi:type="dcterms:W3CDTF">2020-12-07T21:11:54Z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